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315" windowHeight="89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16" i="1" l="1"/>
  <c r="H215" i="1" s="1"/>
  <c r="H214" i="1" s="1"/>
  <c r="G216" i="1"/>
  <c r="G215" i="1" s="1"/>
  <c r="G214" i="1" s="1"/>
  <c r="G213" i="1" s="1"/>
  <c r="F216" i="1"/>
  <c r="F215" i="1" s="1"/>
  <c r="F214" i="1" s="1"/>
  <c r="F213" i="1" s="1"/>
  <c r="F212" i="1" s="1"/>
  <c r="F211" i="1" s="1"/>
  <c r="H213" i="1"/>
  <c r="H212" i="1" s="1"/>
  <c r="H211" i="1" s="1"/>
  <c r="G212" i="1"/>
  <c r="G211" i="1" s="1"/>
  <c r="H209" i="1"/>
  <c r="H208" i="1" s="1"/>
  <c r="H207" i="1" s="1"/>
  <c r="H206" i="1" s="1"/>
  <c r="H205" i="1" s="1"/>
  <c r="H204" i="1" s="1"/>
  <c r="H203" i="1" s="1"/>
  <c r="G209" i="1"/>
  <c r="G208" i="1" s="1"/>
  <c r="F209" i="1"/>
  <c r="F208" i="1"/>
  <c r="F207" i="1" s="1"/>
  <c r="G207" i="1"/>
  <c r="G206" i="1" s="1"/>
  <c r="G205" i="1" s="1"/>
  <c r="G204" i="1" s="1"/>
  <c r="G203" i="1" s="1"/>
  <c r="F206" i="1"/>
  <c r="F205" i="1" s="1"/>
  <c r="F204" i="1" s="1"/>
  <c r="F203" i="1" s="1"/>
  <c r="H201" i="1"/>
  <c r="H200" i="1" s="1"/>
  <c r="G201" i="1"/>
  <c r="F201" i="1"/>
  <c r="F200" i="1" s="1"/>
  <c r="F199" i="1" s="1"/>
  <c r="G200" i="1"/>
  <c r="G199" i="1" s="1"/>
  <c r="H199" i="1"/>
  <c r="H197" i="1"/>
  <c r="G197" i="1"/>
  <c r="G196" i="1" s="1"/>
  <c r="G195" i="1" s="1"/>
  <c r="G194" i="1" s="1"/>
  <c r="G193" i="1" s="1"/>
  <c r="G192" i="1" s="1"/>
  <c r="F197" i="1"/>
  <c r="H196" i="1"/>
  <c r="H195" i="1" s="1"/>
  <c r="F196" i="1"/>
  <c r="F195" i="1" s="1"/>
  <c r="H194" i="1"/>
  <c r="H193" i="1" s="1"/>
  <c r="H192" i="1" s="1"/>
  <c r="H190" i="1"/>
  <c r="G190" i="1"/>
  <c r="G189" i="1" s="1"/>
  <c r="G188" i="1" s="1"/>
  <c r="G187" i="1" s="1"/>
  <c r="G186" i="1" s="1"/>
  <c r="G185" i="1" s="1"/>
  <c r="F190" i="1"/>
  <c r="H189" i="1"/>
  <c r="H188" i="1" s="1"/>
  <c r="H187" i="1" s="1"/>
  <c r="H186" i="1" s="1"/>
  <c r="F189" i="1"/>
  <c r="F188" i="1"/>
  <c r="F187" i="1" s="1"/>
  <c r="F186" i="1" s="1"/>
  <c r="F185" i="1" s="1"/>
  <c r="H185" i="1"/>
  <c r="H184" i="1" s="1"/>
  <c r="H182" i="1"/>
  <c r="H181" i="1" s="1"/>
  <c r="G182" i="1"/>
  <c r="F182" i="1"/>
  <c r="F181" i="1" s="1"/>
  <c r="F180" i="1" s="1"/>
  <c r="G181" i="1"/>
  <c r="G180" i="1" s="1"/>
  <c r="H180" i="1"/>
  <c r="H178" i="1"/>
  <c r="H177" i="1" s="1"/>
  <c r="H176" i="1" s="1"/>
  <c r="G178" i="1"/>
  <c r="G177" i="1" s="1"/>
  <c r="G176" i="1" s="1"/>
  <c r="F178" i="1"/>
  <c r="F177" i="1"/>
  <c r="F176" i="1" s="1"/>
  <c r="H174" i="1"/>
  <c r="H173" i="1" s="1"/>
  <c r="H172" i="1" s="1"/>
  <c r="G174" i="1"/>
  <c r="F174" i="1"/>
  <c r="F173" i="1" s="1"/>
  <c r="G173" i="1"/>
  <c r="G172" i="1" s="1"/>
  <c r="G171" i="1" s="1"/>
  <c r="G170" i="1" s="1"/>
  <c r="G169" i="1" s="1"/>
  <c r="G168" i="1" s="1"/>
  <c r="F172" i="1"/>
  <c r="H166" i="1"/>
  <c r="H165" i="1" s="1"/>
  <c r="H164" i="1" s="1"/>
  <c r="H154" i="1" s="1"/>
  <c r="H153" i="1" s="1"/>
  <c r="H152" i="1" s="1"/>
  <c r="G166" i="1"/>
  <c r="G165" i="1" s="1"/>
  <c r="F166" i="1"/>
  <c r="F165" i="1"/>
  <c r="F164" i="1" s="1"/>
  <c r="G164" i="1"/>
  <c r="H161" i="1"/>
  <c r="H160" i="1" s="1"/>
  <c r="G161" i="1"/>
  <c r="F161" i="1"/>
  <c r="F160" i="1" s="1"/>
  <c r="F159" i="1" s="1"/>
  <c r="G160" i="1"/>
  <c r="G159" i="1" s="1"/>
  <c r="H159" i="1"/>
  <c r="H157" i="1"/>
  <c r="G157" i="1"/>
  <c r="G156" i="1" s="1"/>
  <c r="G155" i="1" s="1"/>
  <c r="G154" i="1" s="1"/>
  <c r="G153" i="1" s="1"/>
  <c r="G152" i="1" s="1"/>
  <c r="F157" i="1"/>
  <c r="H156" i="1"/>
  <c r="H155" i="1" s="1"/>
  <c r="F156" i="1"/>
  <c r="F155" i="1" s="1"/>
  <c r="H150" i="1"/>
  <c r="H149" i="1" s="1"/>
  <c r="G150" i="1"/>
  <c r="G149" i="1" s="1"/>
  <c r="F150" i="1"/>
  <c r="F149" i="1"/>
  <c r="H147" i="1"/>
  <c r="G147" i="1"/>
  <c r="G146" i="1" s="1"/>
  <c r="F147" i="1"/>
  <c r="H146" i="1"/>
  <c r="F146" i="1"/>
  <c r="H142" i="1"/>
  <c r="H140" i="1" s="1"/>
  <c r="H134" i="1" s="1"/>
  <c r="H133" i="1" s="1"/>
  <c r="H132" i="1" s="1"/>
  <c r="G142" i="1"/>
  <c r="G140" i="1" s="1"/>
  <c r="F142" i="1"/>
  <c r="F140" i="1"/>
  <c r="H137" i="1"/>
  <c r="G137" i="1"/>
  <c r="G136" i="1" s="1"/>
  <c r="G135" i="1" s="1"/>
  <c r="G134" i="1" s="1"/>
  <c r="G133" i="1" s="1"/>
  <c r="G132" i="1" s="1"/>
  <c r="F137" i="1"/>
  <c r="H136" i="1"/>
  <c r="H135" i="1" s="1"/>
  <c r="F136" i="1"/>
  <c r="F135" i="1" s="1"/>
  <c r="H130" i="1"/>
  <c r="G130" i="1"/>
  <c r="G128" i="1" s="1"/>
  <c r="F130" i="1"/>
  <c r="H128" i="1"/>
  <c r="F128" i="1"/>
  <c r="H126" i="1"/>
  <c r="H125" i="1" s="1"/>
  <c r="H124" i="1" s="1"/>
  <c r="G126" i="1"/>
  <c r="G125" i="1" s="1"/>
  <c r="G124" i="1" s="1"/>
  <c r="F126" i="1"/>
  <c r="F125" i="1"/>
  <c r="F124" i="1" s="1"/>
  <c r="H122" i="1"/>
  <c r="H121" i="1" s="1"/>
  <c r="H120" i="1" s="1"/>
  <c r="G122" i="1"/>
  <c r="F122" i="1"/>
  <c r="F121" i="1" s="1"/>
  <c r="G121" i="1"/>
  <c r="G120" i="1" s="1"/>
  <c r="G119" i="1" s="1"/>
  <c r="G118" i="1" s="1"/>
  <c r="G117" i="1" s="1"/>
  <c r="G116" i="1" s="1"/>
  <c r="F120" i="1"/>
  <c r="H114" i="1"/>
  <c r="H113" i="1" s="1"/>
  <c r="H112" i="1" s="1"/>
  <c r="H111" i="1" s="1"/>
  <c r="H110" i="1" s="1"/>
  <c r="H109" i="1" s="1"/>
  <c r="G114" i="1"/>
  <c r="G113" i="1" s="1"/>
  <c r="F114" i="1"/>
  <c r="F113" i="1"/>
  <c r="F112" i="1" s="1"/>
  <c r="F111" i="1" s="1"/>
  <c r="F110" i="1" s="1"/>
  <c r="F109" i="1" s="1"/>
  <c r="G112" i="1"/>
  <c r="G111" i="1" s="1"/>
  <c r="G110" i="1" s="1"/>
  <c r="G109" i="1" s="1"/>
  <c r="H107" i="1"/>
  <c r="H106" i="1" s="1"/>
  <c r="G107" i="1"/>
  <c r="G106" i="1" s="1"/>
  <c r="F107" i="1"/>
  <c r="F106" i="1"/>
  <c r="H104" i="1"/>
  <c r="G104" i="1"/>
  <c r="G103" i="1" s="1"/>
  <c r="F104" i="1"/>
  <c r="H103" i="1"/>
  <c r="H102" i="1" s="1"/>
  <c r="F103" i="1"/>
  <c r="F102" i="1" s="1"/>
  <c r="G102" i="1"/>
  <c r="H100" i="1"/>
  <c r="H99" i="1" s="1"/>
  <c r="H98" i="1" s="1"/>
  <c r="G100" i="1"/>
  <c r="F100" i="1"/>
  <c r="F99" i="1" s="1"/>
  <c r="F98" i="1" s="1"/>
  <c r="G99" i="1"/>
  <c r="G98" i="1" s="1"/>
  <c r="H96" i="1"/>
  <c r="G96" i="1"/>
  <c r="G95" i="1" s="1"/>
  <c r="G94" i="1" s="1"/>
  <c r="G93" i="1" s="1"/>
  <c r="G92" i="1" s="1"/>
  <c r="G91" i="1" s="1"/>
  <c r="G90" i="1" s="1"/>
  <c r="F96" i="1"/>
  <c r="H95" i="1"/>
  <c r="H94" i="1" s="1"/>
  <c r="F95" i="1"/>
  <c r="F94" i="1" s="1"/>
  <c r="H87" i="1"/>
  <c r="H86" i="1" s="1"/>
  <c r="H85" i="1" s="1"/>
  <c r="G87" i="1"/>
  <c r="F87" i="1"/>
  <c r="F86" i="1" s="1"/>
  <c r="G86" i="1"/>
  <c r="G85" i="1" s="1"/>
  <c r="G76" i="1" s="1"/>
  <c r="G75" i="1" s="1"/>
  <c r="G74" i="1" s="1"/>
  <c r="G73" i="1" s="1"/>
  <c r="F85" i="1"/>
  <c r="H83" i="1"/>
  <c r="H82" i="1" s="1"/>
  <c r="H81" i="1" s="1"/>
  <c r="G83" i="1"/>
  <c r="G82" i="1" s="1"/>
  <c r="F83" i="1"/>
  <c r="F82" i="1"/>
  <c r="F81" i="1" s="1"/>
  <c r="G81" i="1"/>
  <c r="H79" i="1"/>
  <c r="H78" i="1" s="1"/>
  <c r="G79" i="1"/>
  <c r="F79" i="1"/>
  <c r="F78" i="1" s="1"/>
  <c r="G78" i="1"/>
  <c r="G77" i="1" s="1"/>
  <c r="H77" i="1"/>
  <c r="H71" i="1"/>
  <c r="G71" i="1"/>
  <c r="G70" i="1" s="1"/>
  <c r="G65" i="1" s="1"/>
  <c r="G64" i="1" s="1"/>
  <c r="G63" i="1" s="1"/>
  <c r="G62" i="1" s="1"/>
  <c r="G61" i="1" s="1"/>
  <c r="F71" i="1"/>
  <c r="H70" i="1"/>
  <c r="F70" i="1"/>
  <c r="H67" i="1"/>
  <c r="H66" i="1" s="1"/>
  <c r="H65" i="1" s="1"/>
  <c r="H64" i="1" s="1"/>
  <c r="H63" i="1" s="1"/>
  <c r="H62" i="1" s="1"/>
  <c r="H61" i="1" s="1"/>
  <c r="G67" i="1"/>
  <c r="G66" i="1" s="1"/>
  <c r="F67" i="1"/>
  <c r="F66" i="1"/>
  <c r="H59" i="1"/>
  <c r="H58" i="1" s="1"/>
  <c r="G59" i="1"/>
  <c r="F59" i="1"/>
  <c r="F58" i="1" s="1"/>
  <c r="F57" i="1" s="1"/>
  <c r="F56" i="1" s="1"/>
  <c r="G58" i="1"/>
  <c r="G57" i="1" s="1"/>
  <c r="G56" i="1" s="1"/>
  <c r="H57" i="1"/>
  <c r="H56" i="1" s="1"/>
  <c r="H54" i="1"/>
  <c r="H53" i="1" s="1"/>
  <c r="H52" i="1" s="1"/>
  <c r="G54" i="1"/>
  <c r="F54" i="1"/>
  <c r="F53" i="1" s="1"/>
  <c r="F52" i="1" s="1"/>
  <c r="G53" i="1"/>
  <c r="G52" i="1" s="1"/>
  <c r="H50" i="1"/>
  <c r="H49" i="1" s="1"/>
  <c r="H48" i="1" s="1"/>
  <c r="G50" i="1"/>
  <c r="G49" i="1" s="1"/>
  <c r="G48" i="1" s="1"/>
  <c r="F50" i="1"/>
  <c r="F49" i="1"/>
  <c r="F48" i="1" s="1"/>
  <c r="H46" i="1"/>
  <c r="H45" i="1" s="1"/>
  <c r="H44" i="1" s="1"/>
  <c r="G46" i="1"/>
  <c r="F46" i="1"/>
  <c r="F45" i="1" s="1"/>
  <c r="F44" i="1" s="1"/>
  <c r="G45" i="1"/>
  <c r="G44" i="1" s="1"/>
  <c r="H37" i="1"/>
  <c r="H36" i="1" s="1"/>
  <c r="G37" i="1"/>
  <c r="F37" i="1"/>
  <c r="F36" i="1" s="1"/>
  <c r="F35" i="1" s="1"/>
  <c r="G36" i="1"/>
  <c r="G35" i="1" s="1"/>
  <c r="H35" i="1"/>
  <c r="H33" i="1"/>
  <c r="H32" i="1" s="1"/>
  <c r="G33" i="1"/>
  <c r="G32" i="1" s="1"/>
  <c r="F33" i="1"/>
  <c r="F32" i="1"/>
  <c r="H30" i="1"/>
  <c r="G30" i="1"/>
  <c r="G29" i="1" s="1"/>
  <c r="F30" i="1"/>
  <c r="H29" i="1"/>
  <c r="F29" i="1"/>
  <c r="H26" i="1"/>
  <c r="H25" i="1" s="1"/>
  <c r="G26" i="1"/>
  <c r="G25" i="1" s="1"/>
  <c r="F26" i="1"/>
  <c r="F25" i="1"/>
  <c r="F24" i="1" s="1"/>
  <c r="F23" i="1" s="1"/>
  <c r="F22" i="1" s="1"/>
  <c r="F21" i="1" s="1"/>
  <c r="H17" i="1"/>
  <c r="G17" i="1"/>
  <c r="G16" i="1" s="1"/>
  <c r="F17" i="1"/>
  <c r="H16" i="1"/>
  <c r="H15" i="1" s="1"/>
  <c r="H14" i="1" s="1"/>
  <c r="H13" i="1" s="1"/>
  <c r="H12" i="1" s="1"/>
  <c r="F16" i="1"/>
  <c r="F15" i="1" s="1"/>
  <c r="G15" i="1"/>
  <c r="G14" i="1" s="1"/>
  <c r="G13" i="1" s="1"/>
  <c r="G12" i="1" s="1"/>
  <c r="F14" i="1"/>
  <c r="F13" i="1" s="1"/>
  <c r="F12" i="1" s="1"/>
  <c r="H43" i="1" l="1"/>
  <c r="H42" i="1" s="1"/>
  <c r="H41" i="1" s="1"/>
  <c r="F93" i="1"/>
  <c r="F92" i="1" s="1"/>
  <c r="F91" i="1" s="1"/>
  <c r="H119" i="1"/>
  <c r="H118" i="1" s="1"/>
  <c r="H117" i="1" s="1"/>
  <c r="H116" i="1" s="1"/>
  <c r="F134" i="1"/>
  <c r="F133" i="1" s="1"/>
  <c r="F132" i="1" s="1"/>
  <c r="F154" i="1"/>
  <c r="F153" i="1" s="1"/>
  <c r="F152" i="1" s="1"/>
  <c r="H171" i="1"/>
  <c r="H170" i="1" s="1"/>
  <c r="H169" i="1" s="1"/>
  <c r="H168" i="1" s="1"/>
  <c r="F194" i="1"/>
  <c r="F193" i="1" s="1"/>
  <c r="F192" i="1" s="1"/>
  <c r="H76" i="1"/>
  <c r="H75" i="1" s="1"/>
  <c r="H74" i="1" s="1"/>
  <c r="H73" i="1" s="1"/>
  <c r="H93" i="1"/>
  <c r="H92" i="1" s="1"/>
  <c r="H91" i="1" s="1"/>
  <c r="H90" i="1" s="1"/>
  <c r="G184" i="1"/>
  <c r="F43" i="1"/>
  <c r="F42" i="1" s="1"/>
  <c r="F41" i="1" s="1"/>
  <c r="F11" i="1" s="1"/>
  <c r="F76" i="1"/>
  <c r="F75" i="1" s="1"/>
  <c r="F74" i="1" s="1"/>
  <c r="F73" i="1" s="1"/>
  <c r="F77" i="1"/>
  <c r="F90" i="1"/>
  <c r="G24" i="1"/>
  <c r="G23" i="1" s="1"/>
  <c r="G22" i="1" s="1"/>
  <c r="G21" i="1" s="1"/>
  <c r="G11" i="1" s="1"/>
  <c r="G10" i="1" s="1"/>
  <c r="G9" i="1" s="1"/>
  <c r="F65" i="1"/>
  <c r="F64" i="1" s="1"/>
  <c r="F63" i="1" s="1"/>
  <c r="F62" i="1" s="1"/>
  <c r="F61" i="1" s="1"/>
  <c r="F119" i="1"/>
  <c r="F118" i="1" s="1"/>
  <c r="F117" i="1" s="1"/>
  <c r="F116" i="1" s="1"/>
  <c r="F171" i="1"/>
  <c r="F170" i="1" s="1"/>
  <c r="F169" i="1" s="1"/>
  <c r="F168" i="1" s="1"/>
  <c r="F184" i="1"/>
  <c r="H24" i="1"/>
  <c r="H23" i="1" s="1"/>
  <c r="H22" i="1" s="1"/>
  <c r="H21" i="1" s="1"/>
  <c r="H11" i="1" s="1"/>
  <c r="G43" i="1"/>
  <c r="G42" i="1" s="1"/>
  <c r="G41" i="1" s="1"/>
  <c r="H10" i="1" l="1"/>
  <c r="H9" i="1" s="1"/>
  <c r="F10" i="1"/>
  <c r="F9" i="1" s="1"/>
</calcChain>
</file>

<file path=xl/sharedStrings.xml><?xml version="1.0" encoding="utf-8"?>
<sst xmlns="http://schemas.openxmlformats.org/spreadsheetml/2006/main" count="568" uniqueCount="167">
  <si>
    <t>Иные межбюджетные трансферты</t>
  </si>
  <si>
    <t>Межбюджетные трансферты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</si>
  <si>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</si>
  <si>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Обеспечивающая подпрограмма</t>
  </si>
  <si>
    <t>Прочие межбюджетные трансферты общего характера</t>
  </si>
  <si>
    <t xml:space="preserve">Межбюджетные трансферты общего характера бюджетам бюджетной системы Российской Федерации </t>
  </si>
  <si>
    <t xml:space="preserve">Прочая закупка товаров, работ и услуг </t>
  </si>
  <si>
    <t>Иные закупки товаров, работ и услуг для обеспечения государственных (муниципальных) органов</t>
  </si>
  <si>
    <t>Закупка товаров, работ и услуг для обеспечения государственных (муниципальных) органов</t>
  </si>
  <si>
    <t>Приобретение спортивного, инвентаря, материалов для спортплощадки</t>
  </si>
  <si>
    <t>Подпрограмма «Основные направления молодежной политики и развитие физической культуры и спорта в сельском поселении «Есинка»</t>
  </si>
  <si>
    <t>Физическая культура</t>
  </si>
  <si>
    <t>Физическая культура и спорт</t>
  </si>
  <si>
    <t>Предоставление иных форм социальной поддержки отдельным категориям граждан</t>
  </si>
  <si>
    <t>Подпрограмма «Социальная поддержка населения в сельском поселении «Есинка»</t>
  </si>
  <si>
    <t>Социальное обеспечение населения</t>
  </si>
  <si>
    <t>Иные пенсии, социальные доплаты к пенсии</t>
  </si>
  <si>
    <t>Публичные нормативные социальные выплаты гражданам</t>
  </si>
  <si>
    <t>Социальное обеспечение  и иные выплаты населению</t>
  </si>
  <si>
    <t xml:space="preserve">Пенсия за выслугу лет лицам, замещавшим муниципальные должности муниципальной службы сельского поселения </t>
  </si>
  <si>
    <t>Пенсионное обеспечение</t>
  </si>
  <si>
    <t>Социальная политика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</si>
  <si>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</si>
  <si>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</si>
  <si>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</si>
  <si>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</si>
  <si>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Субсидия на содержание учреждений культуры сельского поселения</t>
  </si>
  <si>
    <t>Субсидии бюджетным учреждениям на иные цели</t>
  </si>
  <si>
    <t>Подпрограмма «Развитие и укрепление культурно-досуговой деятельности на территории сельского поселения «Есинка»</t>
  </si>
  <si>
    <t>Культура</t>
  </si>
  <si>
    <t>Культура, кинематография</t>
  </si>
  <si>
    <t>0800</t>
  </si>
  <si>
    <t>0503</t>
  </si>
  <si>
    <t>Благоустройство территории сельского поселения «Есинка»</t>
  </si>
  <si>
    <t>Уличное освещение</t>
  </si>
  <si>
    <t>Благоустройство воинских захоронений, памятных мест и гражданских кладбищ</t>
  </si>
  <si>
    <t>Подпрограмма «Поддержка жилищно-коммунального хозяйства и благоустройства территории сельского поселения «Есинка»</t>
  </si>
  <si>
    <t>Благоустройство</t>
  </si>
  <si>
    <t>0502</t>
  </si>
  <si>
    <t>Переданные полномочия по организации в границах поселения теплоснабжения</t>
  </si>
  <si>
    <t>Переданные полномочия по организации в границах поселения водоснабжения и водоотведения</t>
  </si>
  <si>
    <t>Коммунальное хозяйство</t>
  </si>
  <si>
    <t>0501</t>
  </si>
  <si>
    <t>Переданные полномочия по содержанию муниципального жилищного фонда</t>
  </si>
  <si>
    <t xml:space="preserve">Содержание муниципального жилого фонда </t>
  </si>
  <si>
    <t>Вывоз ТБО</t>
  </si>
  <si>
    <t>Жилищное хозяйство</t>
  </si>
  <si>
    <t>Жилищно - коммунальное хозяйство</t>
  </si>
  <si>
    <t>0500</t>
  </si>
  <si>
    <t>0409</t>
  </si>
  <si>
    <t>Содержание дорог в летний период</t>
  </si>
  <si>
    <t>Содержание дорог в зимний период</t>
  </si>
  <si>
    <t>Подпрограмма «Осуществление дорожной деятельности в границах сельского поселения «Есинка»</t>
  </si>
  <si>
    <t>Дорожное хозяйство (дорожные фонды)</t>
  </si>
  <si>
    <t>Содержание гидротехнических сооружений</t>
  </si>
  <si>
    <t>Национальная экономика</t>
  </si>
  <si>
    <t>0400</t>
  </si>
  <si>
    <t>0310</t>
  </si>
  <si>
    <t>Содержание пожарного депо</t>
  </si>
  <si>
    <t>Устройство, содержание и ремонт противопожарных водоемов</t>
  </si>
  <si>
    <t>Опашка населенных пунктов</t>
  </si>
  <si>
    <t>Подпрограмма «Обеспечение пожарной безопасности в сельском поселении «Есинка»</t>
  </si>
  <si>
    <t>Национальная безопасность и правоохранительная деятельность</t>
  </si>
  <si>
    <t>0300</t>
  </si>
  <si>
    <t>0203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</si>
  <si>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</si>
  <si>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</si>
  <si>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Фонд оплаты труда государственных (муниципальных) 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</si>
  <si>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</si>
  <si>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</si>
  <si>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на осуществление первичного воинского учета на территории сельского поселения</t>
  </si>
  <si>
    <t>Подпрограмма «Обеспечение правопорядка и безопасности граждан»</t>
  </si>
  <si>
    <t>Мобилизационная и вневойсковая подготовка</t>
  </si>
  <si>
    <t>Национальная оборона</t>
  </si>
  <si>
    <t>0200</t>
  </si>
  <si>
    <t>0113</t>
  </si>
  <si>
    <t xml:space="preserve">Финансовое обеспечение по реализации государственных полномочий по созданию административных комиссий </t>
  </si>
  <si>
    <t>Другие общегосударственные вопросы</t>
  </si>
  <si>
    <t>Уплата иных платежей</t>
  </si>
  <si>
    <t>0104</t>
  </si>
  <si>
    <t>Уплата налогов, сборов и иных платежей</t>
  </si>
  <si>
    <t>Иные бюджетные ассигнования</t>
  </si>
  <si>
    <t xml:space="preserve">Фонд оплаты труда государственных (муниципальных) органов </t>
  </si>
  <si>
    <t>Расходы по аппарату администрации сельского поселения «Есинка»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</si>
  <si>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</si>
  <si>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</si>
  <si>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</si>
  <si>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</si>
  <si>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</si>
  <si>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0100</t>
  </si>
  <si>
    <t>Администрация  муниципального образования сельское поселение «Есинка» Ржевского района Тверской области</t>
  </si>
  <si>
    <t>ВСЕГО</t>
  </si>
  <si>
    <t xml:space="preserve">Сумма, рублей </t>
  </si>
  <si>
    <t>Наименование</t>
  </si>
  <si>
    <t>КВР</t>
  </si>
  <si>
    <t>КЦСР</t>
  </si>
  <si>
    <t>РП</t>
  </si>
  <si>
    <t>ППП</t>
  </si>
  <si>
    <t>Содержание и ремонт казны в сельском поселении</t>
  </si>
  <si>
    <t>Закупка энергетических ресурсов</t>
  </si>
  <si>
    <t>Субсидии на повышение заработной платы работникам муниципальных учреждений культуры</t>
  </si>
  <si>
    <t>705</t>
  </si>
  <si>
    <t>Ведомственная структура расходов бюджета муниципального образования сельское поселение «Есинка»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</si>
  <si>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t>2022 год</t>
  </si>
  <si>
    <t>2023 год</t>
  </si>
  <si>
    <t>2024 год</t>
  </si>
  <si>
    <t>3600000000</t>
  </si>
  <si>
    <t>МП «Комплексное развитие территории муниципального образования сельское поселение «Есинка» Ржевского муниципального района Тверской области на 2022-2026 годы»</t>
  </si>
  <si>
    <t>3690000000</t>
  </si>
  <si>
    <t>369004002С</t>
  </si>
  <si>
    <t>369004001С</t>
  </si>
  <si>
    <t>369004003С</t>
  </si>
  <si>
    <t>Расходы на содержание муниципальных служащих</t>
  </si>
  <si>
    <t>3630000000</t>
  </si>
  <si>
    <t>363014007Б</t>
  </si>
  <si>
    <t>363014008Б</t>
  </si>
  <si>
    <t>363024003И</t>
  </si>
  <si>
    <t>Генеральный план территории сельского поселения "Есинка"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</si>
  <si>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</si>
  <si>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</si>
  <si>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 (муниципальной) собственности</t>
  </si>
  <si>
    <t>3680000000</t>
  </si>
  <si>
    <t>3680110540</t>
  </si>
  <si>
    <t>3680151180</t>
  </si>
  <si>
    <t>Защита населения и территории от чрезвычайных ситуаций природного и техногенного характера, пожарная безопасность</t>
  </si>
  <si>
    <t>3610000000</t>
  </si>
  <si>
    <t>361014001Б</t>
  </si>
  <si>
    <t>361014002Б</t>
  </si>
  <si>
    <t>361014003Б</t>
  </si>
  <si>
    <t>3620000000</t>
  </si>
  <si>
    <t>362014001Б</t>
  </si>
  <si>
    <t>362014002Б</t>
  </si>
  <si>
    <t>362024001Б</t>
  </si>
  <si>
    <t>Текущий ремонт автомобильных дорог</t>
  </si>
  <si>
    <t>36202S102П</t>
  </si>
  <si>
    <t>Иные межбюджетные трансферты на переданные полномочия на осуществления дорожной деятельности (ремонт дворовых территорий)</t>
  </si>
  <si>
    <t>0412</t>
  </si>
  <si>
    <t>Другие вопросы в области национальной экономики</t>
  </si>
  <si>
    <t>363024005Б</t>
  </si>
  <si>
    <t>Формирование земельных участков (межевание, кадастровые работы, прочие работы)</t>
  </si>
  <si>
    <t>363014002Б</t>
  </si>
  <si>
    <t>363014003Б</t>
  </si>
  <si>
    <t>363014004П</t>
  </si>
  <si>
    <t>363014001Б</t>
  </si>
  <si>
    <t>Содержание и ремонт сетей водоснабжения и водоотведения</t>
  </si>
  <si>
    <t>363014005П</t>
  </si>
  <si>
    <t>363014006П</t>
  </si>
  <si>
    <t>363024001Б</t>
  </si>
  <si>
    <t>363024002Б</t>
  </si>
  <si>
    <t>363024004Б</t>
  </si>
  <si>
    <t>3670000000</t>
  </si>
  <si>
    <t>3670110680</t>
  </si>
  <si>
    <t>367014001В</t>
  </si>
  <si>
    <t>367014001Г</t>
  </si>
  <si>
    <t>3650000000</t>
  </si>
  <si>
    <t>365014002Э</t>
  </si>
  <si>
    <t>365014001Б</t>
  </si>
  <si>
    <t>Проведение мероприятий на территори сельского поселения "Есинка"</t>
  </si>
  <si>
    <t>365014003Б</t>
  </si>
  <si>
    <t>3640000000</t>
  </si>
  <si>
    <t>364014001Б</t>
  </si>
  <si>
    <t>369004004П</t>
  </si>
  <si>
    <r>
      <rPr>
        <b/>
        <sz val="12"/>
        <color theme="1"/>
        <rFont val="Arial"/>
        <family val="2"/>
        <charset val="204"/>
      </rPr>
      <t>Приложение 6</t>
    </r>
    <r>
      <rPr>
        <sz val="12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«Есинка» Ржевского района Тверской области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</t>
    </r>
  </si>
  <si>
    <t>363014009П</t>
  </si>
  <si>
    <t>Переданные полномочия по газификации сельских территорий</t>
  </si>
  <si>
    <t xml:space="preserve">Закупка товаров, работ, услуг в целях капитального ремонта государственного (муниципального) имущества </t>
  </si>
  <si>
    <r>
      <rPr>
        <b/>
        <sz val="12"/>
        <color theme="1"/>
        <rFont val="Arial"/>
        <family val="2"/>
        <charset val="204"/>
      </rPr>
      <t>Приложение 5</t>
    </r>
    <r>
      <rPr>
        <sz val="12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«Есинка» Ржевского района Тверской области
от 29 марта 2022 года № 132
"О внесении изменений и дополнений в решение 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</si>
</sst>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1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7"/>
  <sheetViews>
    <sheetView tabSelected="1" view="pageBreakPreview" topLeftCell="A208" zoomScaleNormal="100" zoomScaleSheetLayoutView="100" workbookViewId="0">
      <selection sqref="A1:H1"/>
    </sheetView>
  </sheetViews>
  <sheetFormatPr defaultRowHeight="15" x14ac:dyDescent="0.25"/>
  <cols>
    <col min="1" max="1" width="9.140625" style="11"/>
    <col min="2" max="2" width="9.140625" style="1"/>
    <col min="3" max="3" width="15.85546875" style="20" customWidth="1"/>
    <col min="4" max="4" width="9.140625" style="1"/>
    <col min="5" max="5" width="29.28515625" style="1" customWidth="1"/>
    <col min="6" max="6" width="16.85546875" style="11" customWidth="1"/>
    <col min="7" max="7" width="17" style="11" customWidth="1"/>
    <col min="8" max="8" width="16.85546875" style="11" customWidth="1"/>
    <col min="9" max="18" width="9.140625" style="1"/>
  </cols>
  <sheetData>
    <row r="1" spans="1:8" ht="166.5" customHeight="1" x14ac:dyDescent="0.25">
      <c r="A1" s="43" t="s">
        <v>166</v>
      </c>
      <c r="B1" s="44"/>
      <c r="C1" s="44"/>
      <c r="D1" s="44"/>
      <c r="E1" s="44"/>
      <c r="F1" s="44"/>
      <c r="G1" s="44"/>
      <c r="H1" s="44"/>
    </row>
    <row r="2" spans="1:8" ht="105.75" customHeight="1" x14ac:dyDescent="0.25">
      <c r="A2" s="48" t="s">
        <v>162</v>
      </c>
      <c r="B2" s="49"/>
      <c r="C2" s="49"/>
      <c r="D2" s="49"/>
      <c r="E2" s="49"/>
      <c r="F2" s="49"/>
      <c r="G2" s="49"/>
      <c r="H2" s="49"/>
    </row>
    <row r="3" spans="1:8" s="1" customFormat="1" ht="15.75" x14ac:dyDescent="0.25">
      <c r="A3" s="4"/>
      <c r="B3" s="2"/>
      <c r="C3" s="4"/>
      <c r="D3" s="3"/>
      <c r="E3" s="3"/>
      <c r="F3" s="10"/>
      <c r="G3" s="10"/>
      <c r="H3" s="10"/>
    </row>
    <row r="4" spans="1:8" s="1" customFormat="1" ht="108" customHeight="1" x14ac:dyDescent="0.25">
      <c r="A4" s="40" t="s">
        <v>102</v>
      </c>
      <c r="B4" s="41"/>
      <c r="C4" s="41"/>
      <c r="D4" s="41"/>
      <c r="E4" s="41"/>
      <c r="F4" s="41"/>
      <c r="G4" s="42"/>
      <c r="H4" s="42"/>
    </row>
    <row r="5" spans="1:8" s="1" customFormat="1" ht="15.75" x14ac:dyDescent="0.25">
      <c r="A5" s="4"/>
      <c r="B5" s="2"/>
      <c r="C5" s="4"/>
      <c r="D5" s="3"/>
      <c r="E5" s="3"/>
      <c r="F5" s="10"/>
      <c r="G5" s="10"/>
      <c r="H5" s="10"/>
    </row>
    <row r="6" spans="1:8" s="1" customFormat="1" x14ac:dyDescent="0.25">
      <c r="A6" s="37" t="s">
        <v>97</v>
      </c>
      <c r="B6" s="37" t="s">
        <v>96</v>
      </c>
      <c r="C6" s="37" t="s">
        <v>95</v>
      </c>
      <c r="D6" s="38" t="s">
        <v>94</v>
      </c>
      <c r="E6" s="38" t="s">
        <v>93</v>
      </c>
      <c r="F6" s="47" t="s">
        <v>92</v>
      </c>
      <c r="G6" s="47"/>
      <c r="H6" s="47"/>
    </row>
    <row r="7" spans="1:8" s="1" customFormat="1" x14ac:dyDescent="0.25">
      <c r="A7" s="37"/>
      <c r="B7" s="37"/>
      <c r="C7" s="37"/>
      <c r="D7" s="38"/>
      <c r="E7" s="38"/>
      <c r="F7" s="47"/>
      <c r="G7" s="47"/>
      <c r="H7" s="47"/>
    </row>
    <row r="8" spans="1:8" s="1" customFormat="1" x14ac:dyDescent="0.25">
      <c r="A8" s="15"/>
      <c r="B8" s="8"/>
      <c r="C8" s="15"/>
      <c r="D8" s="9"/>
      <c r="E8" s="9"/>
      <c r="F8" s="9" t="s">
        <v>103</v>
      </c>
      <c r="G8" s="9" t="s">
        <v>104</v>
      </c>
      <c r="H8" s="9" t="s">
        <v>105</v>
      </c>
    </row>
    <row r="9" spans="1:8" s="1" customFormat="1" ht="15.75" x14ac:dyDescent="0.25">
      <c r="A9" s="15"/>
      <c r="B9" s="8"/>
      <c r="C9" s="15"/>
      <c r="D9" s="9"/>
      <c r="E9" s="5" t="s">
        <v>91</v>
      </c>
      <c r="F9" s="28">
        <f>F10</f>
        <v>25039864</v>
      </c>
      <c r="G9" s="28">
        <f t="shared" ref="G9:H9" si="0">G10</f>
        <v>20533323</v>
      </c>
      <c r="H9" s="28">
        <f t="shared" si="0"/>
        <v>20209983</v>
      </c>
    </row>
    <row r="10" spans="1:8" s="1" customFormat="1" ht="94.5" x14ac:dyDescent="0.25">
      <c r="A10" s="6">
        <v>705</v>
      </c>
      <c r="B10" s="6"/>
      <c r="C10" s="6"/>
      <c r="D10" s="5"/>
      <c r="E10" s="7" t="s">
        <v>90</v>
      </c>
      <c r="F10" s="28">
        <f>SUM(F11,F61,F73,F90,F116,F168,F184,F203,F211)</f>
        <v>25039864</v>
      </c>
      <c r="G10" s="28">
        <f t="shared" ref="G10:H10" si="1">SUM(G11,G61,G73,G90,G116,G168,G184,G203,G211)</f>
        <v>20533323</v>
      </c>
      <c r="H10" s="28">
        <f t="shared" si="1"/>
        <v>20209983</v>
      </c>
    </row>
    <row r="11" spans="1:8" s="1" customFormat="1" ht="31.5" x14ac:dyDescent="0.25">
      <c r="A11" s="6">
        <v>705</v>
      </c>
      <c r="B11" s="6" t="s">
        <v>89</v>
      </c>
      <c r="C11" s="6"/>
      <c r="D11" s="5"/>
      <c r="E11" s="7" t="s">
        <v>88</v>
      </c>
      <c r="F11" s="28">
        <f>SUM(F12,F21,F41)</f>
        <v>7104806</v>
      </c>
      <c r="G11" s="28">
        <f t="shared" ref="G11:H11" si="2">SUM(G12,G21,G41)</f>
        <v>8813401</v>
      </c>
      <c r="H11" s="28">
        <f t="shared" si="2"/>
        <v>8449858</v>
      </c>
    </row>
    <row r="12" spans="1:8" s="1" customFormat="1" ht="90" x14ac:dyDescent="0.25">
      <c r="A12" s="15">
        <v>705</v>
      </c>
      <c r="B12" s="21" t="s">
        <v>85</v>
      </c>
      <c r="C12" s="21"/>
      <c r="D12" s="22"/>
      <c r="E12" s="24" t="s">
        <v>87</v>
      </c>
      <c r="F12" s="29">
        <f>F13</f>
        <v>742325</v>
      </c>
      <c r="G12" s="29">
        <f t="shared" ref="G12:H16" si="3">G13</f>
        <v>742325</v>
      </c>
      <c r="H12" s="29">
        <f t="shared" si="3"/>
        <v>742325</v>
      </c>
    </row>
    <row r="13" spans="1:8" s="1" customFormat="1" ht="135" x14ac:dyDescent="0.25">
      <c r="A13" s="15">
        <v>705</v>
      </c>
      <c r="B13" s="21" t="s">
        <v>85</v>
      </c>
      <c r="C13" s="21" t="s">
        <v>106</v>
      </c>
      <c r="D13" s="22"/>
      <c r="E13" s="24" t="s">
        <v>107</v>
      </c>
      <c r="F13" s="29">
        <f>F14</f>
        <v>742325</v>
      </c>
      <c r="G13" s="29">
        <f t="shared" si="3"/>
        <v>742325</v>
      </c>
      <c r="H13" s="29">
        <f t="shared" si="3"/>
        <v>742325</v>
      </c>
    </row>
    <row r="14" spans="1:8" s="1" customFormat="1" ht="30" x14ac:dyDescent="0.25">
      <c r="A14" s="15">
        <v>705</v>
      </c>
      <c r="B14" s="21" t="s">
        <v>85</v>
      </c>
      <c r="C14" s="21" t="s">
        <v>108</v>
      </c>
      <c r="D14" s="22"/>
      <c r="E14" s="24" t="s">
        <v>3</v>
      </c>
      <c r="F14" s="29">
        <f>F15</f>
        <v>742325</v>
      </c>
      <c r="G14" s="29">
        <f t="shared" si="3"/>
        <v>742325</v>
      </c>
      <c r="H14" s="29">
        <f t="shared" si="3"/>
        <v>742325</v>
      </c>
    </row>
    <row r="15" spans="1:8" s="1" customFormat="1" ht="30" x14ac:dyDescent="0.25">
      <c r="A15" s="15">
        <v>705</v>
      </c>
      <c r="B15" s="21" t="s">
        <v>85</v>
      </c>
      <c r="C15" s="21" t="s">
        <v>109</v>
      </c>
      <c r="D15" s="22"/>
      <c r="E15" s="24" t="s">
        <v>86</v>
      </c>
      <c r="F15" s="29">
        <f>F16</f>
        <v>742325</v>
      </c>
      <c r="G15" s="29">
        <f t="shared" si="3"/>
        <v>742325</v>
      </c>
      <c r="H15" s="29">
        <f t="shared" si="3"/>
        <v>742325</v>
      </c>
    </row>
    <row r="16" spans="1:8" s="1" customFormat="1" ht="165" x14ac:dyDescent="0.25">
      <c r="A16" s="15">
        <v>705</v>
      </c>
      <c r="B16" s="21" t="s">
        <v>85</v>
      </c>
      <c r="C16" s="21" t="s">
        <v>109</v>
      </c>
      <c r="D16" s="22">
        <v>100</v>
      </c>
      <c r="E16" s="24" t="s">
        <v>69</v>
      </c>
      <c r="F16" s="29">
        <f>F17</f>
        <v>742325</v>
      </c>
      <c r="G16" s="29">
        <f t="shared" si="3"/>
        <v>742325</v>
      </c>
      <c r="H16" s="29">
        <f t="shared" si="3"/>
        <v>742325</v>
      </c>
    </row>
    <row r="17" spans="1:8" s="1" customFormat="1" ht="60" x14ac:dyDescent="0.25">
      <c r="A17" s="15">
        <v>705</v>
      </c>
      <c r="B17" s="21" t="s">
        <v>85</v>
      </c>
      <c r="C17" s="21" t="s">
        <v>109</v>
      </c>
      <c r="D17" s="22">
        <v>120</v>
      </c>
      <c r="E17" s="24" t="s">
        <v>68</v>
      </c>
      <c r="F17" s="29">
        <f>SUM(F18:F20)</f>
        <v>742325</v>
      </c>
      <c r="G17" s="29">
        <f t="shared" ref="G17:H17" si="4">SUM(G18:G20)</f>
        <v>742325</v>
      </c>
      <c r="H17" s="29">
        <f t="shared" si="4"/>
        <v>742325</v>
      </c>
    </row>
    <row r="18" spans="1:8" s="1" customFormat="1" ht="45" x14ac:dyDescent="0.25">
      <c r="A18" s="15">
        <v>705</v>
      </c>
      <c r="B18" s="21" t="s">
        <v>85</v>
      </c>
      <c r="C18" s="21" t="s">
        <v>109</v>
      </c>
      <c r="D18" s="22">
        <v>121</v>
      </c>
      <c r="E18" s="24" t="s">
        <v>82</v>
      </c>
      <c r="F18" s="29">
        <v>554914</v>
      </c>
      <c r="G18" s="29">
        <v>554914</v>
      </c>
      <c r="H18" s="29">
        <v>554914</v>
      </c>
    </row>
    <row r="19" spans="1:8" s="1" customFormat="1" ht="75" x14ac:dyDescent="0.25">
      <c r="A19" s="15">
        <v>705</v>
      </c>
      <c r="B19" s="21" t="s">
        <v>85</v>
      </c>
      <c r="C19" s="21" t="s">
        <v>109</v>
      </c>
      <c r="D19" s="22">
        <v>122</v>
      </c>
      <c r="E19" s="24" t="s">
        <v>66</v>
      </c>
      <c r="F19" s="29">
        <v>15228</v>
      </c>
      <c r="G19" s="29">
        <v>15228</v>
      </c>
      <c r="H19" s="29">
        <v>15228</v>
      </c>
    </row>
    <row r="20" spans="1:8" s="1" customFormat="1" ht="120" x14ac:dyDescent="0.25">
      <c r="A20" s="15">
        <v>705</v>
      </c>
      <c r="B20" s="21" t="s">
        <v>85</v>
      </c>
      <c r="C20" s="21" t="s">
        <v>109</v>
      </c>
      <c r="D20" s="22">
        <v>129</v>
      </c>
      <c r="E20" s="24" t="s">
        <v>65</v>
      </c>
      <c r="F20" s="29">
        <v>172183</v>
      </c>
      <c r="G20" s="29">
        <v>172183</v>
      </c>
      <c r="H20" s="29">
        <v>172183</v>
      </c>
    </row>
    <row r="21" spans="1:8" s="1" customFormat="1" ht="120" x14ac:dyDescent="0.25">
      <c r="A21" s="15">
        <v>705</v>
      </c>
      <c r="B21" s="21" t="s">
        <v>79</v>
      </c>
      <c r="C21" s="21"/>
      <c r="D21" s="22"/>
      <c r="E21" s="24" t="s">
        <v>84</v>
      </c>
      <c r="F21" s="29">
        <f>F22</f>
        <v>1713675</v>
      </c>
      <c r="G21" s="29">
        <f t="shared" ref="G21:H22" si="5">G22</f>
        <v>1713675</v>
      </c>
      <c r="H21" s="29">
        <f t="shared" si="5"/>
        <v>1713675</v>
      </c>
    </row>
    <row r="22" spans="1:8" s="1" customFormat="1" ht="135" x14ac:dyDescent="0.25">
      <c r="A22" s="15">
        <v>705</v>
      </c>
      <c r="B22" s="21" t="s">
        <v>79</v>
      </c>
      <c r="C22" s="21" t="s">
        <v>106</v>
      </c>
      <c r="D22" s="22"/>
      <c r="E22" s="24" t="s">
        <v>107</v>
      </c>
      <c r="F22" s="29">
        <f>F23</f>
        <v>1713675</v>
      </c>
      <c r="G22" s="29">
        <f t="shared" si="5"/>
        <v>1713675</v>
      </c>
      <c r="H22" s="29">
        <f t="shared" si="5"/>
        <v>1713675</v>
      </c>
    </row>
    <row r="23" spans="1:8" s="1" customFormat="1" ht="30" x14ac:dyDescent="0.25">
      <c r="A23" s="15">
        <v>705</v>
      </c>
      <c r="B23" s="21" t="s">
        <v>79</v>
      </c>
      <c r="C23" s="21" t="s">
        <v>108</v>
      </c>
      <c r="D23" s="22"/>
      <c r="E23" s="24" t="s">
        <v>3</v>
      </c>
      <c r="F23" s="29">
        <f>SUM(F24,F35)</f>
        <v>1713675</v>
      </c>
      <c r="G23" s="29">
        <f t="shared" ref="G23:H23" si="6">SUM(G24,G35)</f>
        <v>1713675</v>
      </c>
      <c r="H23" s="29">
        <f t="shared" si="6"/>
        <v>1713675</v>
      </c>
    </row>
    <row r="24" spans="1:8" s="1" customFormat="1" ht="45" x14ac:dyDescent="0.25">
      <c r="A24" s="15">
        <v>705</v>
      </c>
      <c r="B24" s="21" t="s">
        <v>79</v>
      </c>
      <c r="C24" s="21" t="s">
        <v>110</v>
      </c>
      <c r="D24" s="22"/>
      <c r="E24" s="24" t="s">
        <v>83</v>
      </c>
      <c r="F24" s="29">
        <f>SUM(F25,F29,F32)</f>
        <v>932624</v>
      </c>
      <c r="G24" s="29">
        <f t="shared" ref="G24:H24" si="7">SUM(G25,G29,G32)</f>
        <v>825209</v>
      </c>
      <c r="H24" s="29">
        <f t="shared" si="7"/>
        <v>825209</v>
      </c>
    </row>
    <row r="25" spans="1:8" s="1" customFormat="1" ht="165" x14ac:dyDescent="0.25">
      <c r="A25" s="15">
        <v>705</v>
      </c>
      <c r="B25" s="21" t="s">
        <v>79</v>
      </c>
      <c r="C25" s="21" t="s">
        <v>110</v>
      </c>
      <c r="D25" s="22">
        <v>100</v>
      </c>
      <c r="E25" s="24" t="s">
        <v>69</v>
      </c>
      <c r="F25" s="29">
        <f>F26</f>
        <v>467782.8</v>
      </c>
      <c r="G25" s="29">
        <f t="shared" ref="G25:H25" si="8">G26</f>
        <v>528456</v>
      </c>
      <c r="H25" s="29">
        <f t="shared" si="8"/>
        <v>528456</v>
      </c>
    </row>
    <row r="26" spans="1:8" s="1" customFormat="1" ht="60" x14ac:dyDescent="0.25">
      <c r="A26" s="15">
        <v>705</v>
      </c>
      <c r="B26" s="21" t="s">
        <v>79</v>
      </c>
      <c r="C26" s="21" t="s">
        <v>110</v>
      </c>
      <c r="D26" s="22">
        <v>120</v>
      </c>
      <c r="E26" s="24" t="s">
        <v>68</v>
      </c>
      <c r="F26" s="29">
        <f>SUM(F27:F28)</f>
        <v>467782.8</v>
      </c>
      <c r="G26" s="29">
        <f t="shared" ref="G26:H26" si="9">SUM(G27:G28)</f>
        <v>528456</v>
      </c>
      <c r="H26" s="29">
        <f t="shared" si="9"/>
        <v>528456</v>
      </c>
    </row>
    <row r="27" spans="1:8" s="1" customFormat="1" ht="45" x14ac:dyDescent="0.25">
      <c r="A27" s="15">
        <v>705</v>
      </c>
      <c r="B27" s="21" t="s">
        <v>79</v>
      </c>
      <c r="C27" s="21" t="s">
        <v>110</v>
      </c>
      <c r="D27" s="22">
        <v>121</v>
      </c>
      <c r="E27" s="24" t="s">
        <v>82</v>
      </c>
      <c r="F27" s="29">
        <v>359280</v>
      </c>
      <c r="G27" s="29">
        <v>405880</v>
      </c>
      <c r="H27" s="29">
        <v>405880</v>
      </c>
    </row>
    <row r="28" spans="1:8" s="1" customFormat="1" ht="120" x14ac:dyDescent="0.25">
      <c r="A28" s="15">
        <v>705</v>
      </c>
      <c r="B28" s="21" t="s">
        <v>79</v>
      </c>
      <c r="C28" s="21" t="s">
        <v>110</v>
      </c>
      <c r="D28" s="22">
        <v>129</v>
      </c>
      <c r="E28" s="24" t="s">
        <v>65</v>
      </c>
      <c r="F28" s="29">
        <v>108502.8</v>
      </c>
      <c r="G28" s="29">
        <v>122576</v>
      </c>
      <c r="H28" s="29">
        <v>122576</v>
      </c>
    </row>
    <row r="29" spans="1:8" s="1" customFormat="1" ht="60" x14ac:dyDescent="0.25">
      <c r="A29" s="15">
        <v>705</v>
      </c>
      <c r="B29" s="21" t="s">
        <v>79</v>
      </c>
      <c r="C29" s="21" t="s">
        <v>110</v>
      </c>
      <c r="D29" s="22">
        <v>200</v>
      </c>
      <c r="E29" s="24" t="s">
        <v>8</v>
      </c>
      <c r="F29" s="29">
        <f>F30</f>
        <v>463841.2</v>
      </c>
      <c r="G29" s="29">
        <f t="shared" ref="G29:H30" si="10">G30</f>
        <v>295753</v>
      </c>
      <c r="H29" s="29">
        <f t="shared" si="10"/>
        <v>295753</v>
      </c>
    </row>
    <row r="30" spans="1:8" s="1" customFormat="1" ht="75" x14ac:dyDescent="0.25">
      <c r="A30" s="15">
        <v>705</v>
      </c>
      <c r="B30" s="21" t="s">
        <v>79</v>
      </c>
      <c r="C30" s="21" t="s">
        <v>110</v>
      </c>
      <c r="D30" s="22">
        <v>240</v>
      </c>
      <c r="E30" s="24" t="s">
        <v>7</v>
      </c>
      <c r="F30" s="29">
        <f>F31</f>
        <v>463841.2</v>
      </c>
      <c r="G30" s="29">
        <f t="shared" si="10"/>
        <v>295753</v>
      </c>
      <c r="H30" s="29">
        <f t="shared" si="10"/>
        <v>295753</v>
      </c>
    </row>
    <row r="31" spans="1:8" s="1" customFormat="1" ht="30" x14ac:dyDescent="0.25">
      <c r="A31" s="15">
        <v>705</v>
      </c>
      <c r="B31" s="21" t="s">
        <v>79</v>
      </c>
      <c r="C31" s="21" t="s">
        <v>110</v>
      </c>
      <c r="D31" s="22">
        <v>244</v>
      </c>
      <c r="E31" s="24" t="s">
        <v>6</v>
      </c>
      <c r="F31" s="29">
        <v>463841.2</v>
      </c>
      <c r="G31" s="29">
        <v>295753</v>
      </c>
      <c r="H31" s="29">
        <v>295753</v>
      </c>
    </row>
    <row r="32" spans="1:8" s="1" customFormat="1" ht="30" x14ac:dyDescent="0.25">
      <c r="A32" s="15">
        <v>705</v>
      </c>
      <c r="B32" s="21" t="s">
        <v>79</v>
      </c>
      <c r="C32" s="21" t="s">
        <v>110</v>
      </c>
      <c r="D32" s="22">
        <v>800</v>
      </c>
      <c r="E32" s="24" t="s">
        <v>81</v>
      </c>
      <c r="F32" s="29">
        <f>F33</f>
        <v>1000</v>
      </c>
      <c r="G32" s="29">
        <f t="shared" ref="G32:H33" si="11">G33</f>
        <v>1000</v>
      </c>
      <c r="H32" s="29">
        <f t="shared" si="11"/>
        <v>1000</v>
      </c>
    </row>
    <row r="33" spans="1:8" s="1" customFormat="1" ht="30" x14ac:dyDescent="0.25">
      <c r="A33" s="15">
        <v>705</v>
      </c>
      <c r="B33" s="21" t="s">
        <v>79</v>
      </c>
      <c r="C33" s="21" t="s">
        <v>110</v>
      </c>
      <c r="D33" s="22">
        <v>850</v>
      </c>
      <c r="E33" s="24" t="s">
        <v>80</v>
      </c>
      <c r="F33" s="29">
        <f>F34</f>
        <v>1000</v>
      </c>
      <c r="G33" s="29">
        <f t="shared" si="11"/>
        <v>1000</v>
      </c>
      <c r="H33" s="29">
        <f t="shared" si="11"/>
        <v>1000</v>
      </c>
    </row>
    <row r="34" spans="1:8" s="1" customFormat="1" x14ac:dyDescent="0.25">
      <c r="A34" s="15">
        <v>705</v>
      </c>
      <c r="B34" s="21" t="s">
        <v>79</v>
      </c>
      <c r="C34" s="21" t="s">
        <v>110</v>
      </c>
      <c r="D34" s="22">
        <v>853</v>
      </c>
      <c r="E34" s="24" t="s">
        <v>78</v>
      </c>
      <c r="F34" s="29">
        <v>1000</v>
      </c>
      <c r="G34" s="29">
        <v>1000</v>
      </c>
      <c r="H34" s="29">
        <v>1000</v>
      </c>
    </row>
    <row r="35" spans="1:8" s="1" customFormat="1" ht="30" x14ac:dyDescent="0.25">
      <c r="A35" s="15">
        <v>705</v>
      </c>
      <c r="B35" s="21" t="s">
        <v>79</v>
      </c>
      <c r="C35" s="21" t="s">
        <v>111</v>
      </c>
      <c r="D35" s="22"/>
      <c r="E35" s="24" t="s">
        <v>112</v>
      </c>
      <c r="F35" s="29">
        <f>F36</f>
        <v>781051</v>
      </c>
      <c r="G35" s="29">
        <f t="shared" ref="G35:H36" si="12">G36</f>
        <v>888466</v>
      </c>
      <c r="H35" s="29">
        <f t="shared" si="12"/>
        <v>888466</v>
      </c>
    </row>
    <row r="36" spans="1:8" s="1" customFormat="1" ht="165" x14ac:dyDescent="0.25">
      <c r="A36" s="15">
        <v>705</v>
      </c>
      <c r="B36" s="21" t="s">
        <v>79</v>
      </c>
      <c r="C36" s="21" t="s">
        <v>111</v>
      </c>
      <c r="D36" s="22">
        <v>100</v>
      </c>
      <c r="E36" s="24" t="s">
        <v>69</v>
      </c>
      <c r="F36" s="29">
        <f>F37</f>
        <v>781051</v>
      </c>
      <c r="G36" s="29">
        <f t="shared" si="12"/>
        <v>888466</v>
      </c>
      <c r="H36" s="29">
        <f t="shared" si="12"/>
        <v>888466</v>
      </c>
    </row>
    <row r="37" spans="1:8" s="1" customFormat="1" ht="60" x14ac:dyDescent="0.25">
      <c r="A37" s="15">
        <v>705</v>
      </c>
      <c r="B37" s="21" t="s">
        <v>79</v>
      </c>
      <c r="C37" s="21" t="s">
        <v>111</v>
      </c>
      <c r="D37" s="22">
        <v>120</v>
      </c>
      <c r="E37" s="24" t="s">
        <v>68</v>
      </c>
      <c r="F37" s="29">
        <f>SUM(F38:F40)</f>
        <v>781051</v>
      </c>
      <c r="G37" s="29">
        <f t="shared" ref="G37:H37" si="13">SUM(G38:G40)</f>
        <v>888466</v>
      </c>
      <c r="H37" s="29">
        <f t="shared" si="13"/>
        <v>888466</v>
      </c>
    </row>
    <row r="38" spans="1:8" s="1" customFormat="1" ht="45" x14ac:dyDescent="0.25">
      <c r="A38" s="15">
        <v>705</v>
      </c>
      <c r="B38" s="21" t="s">
        <v>79</v>
      </c>
      <c r="C38" s="21" t="s">
        <v>111</v>
      </c>
      <c r="D38" s="22">
        <v>121</v>
      </c>
      <c r="E38" s="24" t="s">
        <v>82</v>
      </c>
      <c r="F38" s="29">
        <v>582436</v>
      </c>
      <c r="G38" s="29">
        <v>664936</v>
      </c>
      <c r="H38" s="29">
        <v>664936</v>
      </c>
    </row>
    <row r="39" spans="1:8" s="1" customFormat="1" ht="75" x14ac:dyDescent="0.25">
      <c r="A39" s="15">
        <v>705</v>
      </c>
      <c r="B39" s="21" t="s">
        <v>79</v>
      </c>
      <c r="C39" s="21" t="s">
        <v>111</v>
      </c>
      <c r="D39" s="22">
        <v>122</v>
      </c>
      <c r="E39" s="24" t="s">
        <v>66</v>
      </c>
      <c r="F39" s="29">
        <v>17449</v>
      </c>
      <c r="G39" s="29">
        <v>17449</v>
      </c>
      <c r="H39" s="29">
        <v>17449</v>
      </c>
    </row>
    <row r="40" spans="1:8" s="1" customFormat="1" ht="120" x14ac:dyDescent="0.25">
      <c r="A40" s="15">
        <v>705</v>
      </c>
      <c r="B40" s="21" t="s">
        <v>79</v>
      </c>
      <c r="C40" s="21" t="s">
        <v>111</v>
      </c>
      <c r="D40" s="22">
        <v>129</v>
      </c>
      <c r="E40" s="24" t="s">
        <v>65</v>
      </c>
      <c r="F40" s="29">
        <v>181166</v>
      </c>
      <c r="G40" s="29">
        <v>206081</v>
      </c>
      <c r="H40" s="29">
        <v>206081</v>
      </c>
    </row>
    <row r="41" spans="1:8" s="1" customFormat="1" ht="45" x14ac:dyDescent="0.25">
      <c r="A41" s="15">
        <v>705</v>
      </c>
      <c r="B41" s="21" t="s">
        <v>75</v>
      </c>
      <c r="C41" s="21"/>
      <c r="D41" s="22"/>
      <c r="E41" s="24" t="s">
        <v>77</v>
      </c>
      <c r="F41" s="29">
        <f>F42</f>
        <v>4648806</v>
      </c>
      <c r="G41" s="29">
        <f t="shared" ref="G41:H41" si="14">G42</f>
        <v>6357401</v>
      </c>
      <c r="H41" s="29">
        <f t="shared" si="14"/>
        <v>5993858</v>
      </c>
    </row>
    <row r="42" spans="1:8" s="1" customFormat="1" ht="135" x14ac:dyDescent="0.25">
      <c r="A42" s="15">
        <v>705</v>
      </c>
      <c r="B42" s="21" t="s">
        <v>75</v>
      </c>
      <c r="C42" s="21" t="s">
        <v>106</v>
      </c>
      <c r="D42" s="22"/>
      <c r="E42" s="24" t="s">
        <v>107</v>
      </c>
      <c r="F42" s="29">
        <f>SUM(F43,F56)</f>
        <v>4648806</v>
      </c>
      <c r="G42" s="29">
        <f t="shared" ref="G42:H42" si="15">SUM(G43,G56)</f>
        <v>6357401</v>
      </c>
      <c r="H42" s="29">
        <f t="shared" si="15"/>
        <v>5993858</v>
      </c>
    </row>
    <row r="43" spans="1:8" s="1" customFormat="1" ht="90" x14ac:dyDescent="0.25">
      <c r="A43" s="15">
        <v>705</v>
      </c>
      <c r="B43" s="21" t="s">
        <v>75</v>
      </c>
      <c r="C43" s="21" t="s">
        <v>113</v>
      </c>
      <c r="D43" s="22"/>
      <c r="E43" s="24" t="s">
        <v>36</v>
      </c>
      <c r="F43" s="29">
        <f>SUM(F52,F44,F48)</f>
        <v>4648656</v>
      </c>
      <c r="G43" s="29">
        <f t="shared" ref="G43:H43" si="16">SUM(G52,G44,G48)</f>
        <v>6357251</v>
      </c>
      <c r="H43" s="29">
        <f t="shared" si="16"/>
        <v>5993708</v>
      </c>
    </row>
    <row r="44" spans="1:8" s="1" customFormat="1" ht="45" x14ac:dyDescent="0.25">
      <c r="A44" s="15">
        <v>705</v>
      </c>
      <c r="B44" s="21" t="s">
        <v>75</v>
      </c>
      <c r="C44" s="21" t="s">
        <v>114</v>
      </c>
      <c r="D44" s="22"/>
      <c r="E44" s="24" t="s">
        <v>54</v>
      </c>
      <c r="F44" s="29">
        <f>F45</f>
        <v>50000</v>
      </c>
      <c r="G44" s="29">
        <f t="shared" ref="G44:H46" si="17">G45</f>
        <v>100000</v>
      </c>
      <c r="H44" s="29">
        <f t="shared" si="17"/>
        <v>100000</v>
      </c>
    </row>
    <row r="45" spans="1:8" s="1" customFormat="1" ht="60" x14ac:dyDescent="0.25">
      <c r="A45" s="15">
        <v>705</v>
      </c>
      <c r="B45" s="21" t="s">
        <v>75</v>
      </c>
      <c r="C45" s="21" t="s">
        <v>114</v>
      </c>
      <c r="D45" s="22">
        <v>200</v>
      </c>
      <c r="E45" s="24" t="s">
        <v>8</v>
      </c>
      <c r="F45" s="29">
        <f>F46</f>
        <v>50000</v>
      </c>
      <c r="G45" s="29">
        <f t="shared" si="17"/>
        <v>100000</v>
      </c>
      <c r="H45" s="29">
        <f t="shared" si="17"/>
        <v>100000</v>
      </c>
    </row>
    <row r="46" spans="1:8" s="1" customFormat="1" ht="75" x14ac:dyDescent="0.25">
      <c r="A46" s="15">
        <v>705</v>
      </c>
      <c r="B46" s="21" t="s">
        <v>75</v>
      </c>
      <c r="C46" s="21" t="s">
        <v>114</v>
      </c>
      <c r="D46" s="22">
        <v>240</v>
      </c>
      <c r="E46" s="24" t="s">
        <v>7</v>
      </c>
      <c r="F46" s="29">
        <f>F47</f>
        <v>50000</v>
      </c>
      <c r="G46" s="29">
        <f t="shared" si="17"/>
        <v>100000</v>
      </c>
      <c r="H46" s="29">
        <f t="shared" si="17"/>
        <v>100000</v>
      </c>
    </row>
    <row r="47" spans="1:8" s="1" customFormat="1" ht="30" x14ac:dyDescent="0.25">
      <c r="A47" s="15">
        <v>705</v>
      </c>
      <c r="B47" s="21" t="s">
        <v>75</v>
      </c>
      <c r="C47" s="21" t="s">
        <v>114</v>
      </c>
      <c r="D47" s="22">
        <v>244</v>
      </c>
      <c r="E47" s="24" t="s">
        <v>6</v>
      </c>
      <c r="F47" s="29">
        <v>50000</v>
      </c>
      <c r="G47" s="29">
        <v>100000</v>
      </c>
      <c r="H47" s="29">
        <v>100000</v>
      </c>
    </row>
    <row r="48" spans="1:8" s="1" customFormat="1" ht="45" x14ac:dyDescent="0.25">
      <c r="A48" s="15">
        <v>705</v>
      </c>
      <c r="B48" s="21" t="s">
        <v>75</v>
      </c>
      <c r="C48" s="21" t="s">
        <v>115</v>
      </c>
      <c r="D48" s="22"/>
      <c r="E48" s="24" t="s">
        <v>98</v>
      </c>
      <c r="F48" s="29">
        <f t="shared" ref="F48:H50" si="18">F49</f>
        <v>663000</v>
      </c>
      <c r="G48" s="29">
        <f t="shared" si="18"/>
        <v>200000</v>
      </c>
      <c r="H48" s="29">
        <f t="shared" si="18"/>
        <v>200000</v>
      </c>
    </row>
    <row r="49" spans="1:8" s="1" customFormat="1" ht="60" x14ac:dyDescent="0.25">
      <c r="A49" s="15">
        <v>705</v>
      </c>
      <c r="B49" s="21" t="s">
        <v>75</v>
      </c>
      <c r="C49" s="21" t="s">
        <v>115</v>
      </c>
      <c r="D49" s="22">
        <v>200</v>
      </c>
      <c r="E49" s="24" t="s">
        <v>8</v>
      </c>
      <c r="F49" s="29">
        <f t="shared" si="18"/>
        <v>663000</v>
      </c>
      <c r="G49" s="29">
        <f t="shared" si="18"/>
        <v>200000</v>
      </c>
      <c r="H49" s="29">
        <f t="shared" si="18"/>
        <v>200000</v>
      </c>
    </row>
    <row r="50" spans="1:8" s="1" customFormat="1" ht="75" x14ac:dyDescent="0.25">
      <c r="A50" s="15">
        <v>705</v>
      </c>
      <c r="B50" s="21" t="s">
        <v>75</v>
      </c>
      <c r="C50" s="21" t="s">
        <v>115</v>
      </c>
      <c r="D50" s="22">
        <v>240</v>
      </c>
      <c r="E50" s="24" t="s">
        <v>7</v>
      </c>
      <c r="F50" s="29">
        <f t="shared" si="18"/>
        <v>663000</v>
      </c>
      <c r="G50" s="29">
        <f t="shared" si="18"/>
        <v>200000</v>
      </c>
      <c r="H50" s="29">
        <f t="shared" si="18"/>
        <v>200000</v>
      </c>
    </row>
    <row r="51" spans="1:8" s="1" customFormat="1" ht="90" x14ac:dyDescent="0.25">
      <c r="A51" s="15">
        <v>705</v>
      </c>
      <c r="B51" s="21" t="s">
        <v>75</v>
      </c>
      <c r="C51" s="21" t="s">
        <v>115</v>
      </c>
      <c r="D51" s="26">
        <v>243</v>
      </c>
      <c r="E51" s="27" t="s">
        <v>165</v>
      </c>
      <c r="F51" s="29">
        <v>663000</v>
      </c>
      <c r="G51" s="29">
        <v>200000</v>
      </c>
      <c r="H51" s="29">
        <v>200000</v>
      </c>
    </row>
    <row r="52" spans="1:8" s="1" customFormat="1" ht="45" x14ac:dyDescent="0.25">
      <c r="A52" s="15">
        <v>705</v>
      </c>
      <c r="B52" s="21" t="s">
        <v>75</v>
      </c>
      <c r="C52" s="21" t="s">
        <v>116</v>
      </c>
      <c r="D52" s="22"/>
      <c r="E52" s="24" t="s">
        <v>117</v>
      </c>
      <c r="F52" s="29">
        <f>F53</f>
        <v>3935656</v>
      </c>
      <c r="G52" s="29">
        <f t="shared" ref="G52:H54" si="19">G53</f>
        <v>6057251</v>
      </c>
      <c r="H52" s="29">
        <f t="shared" si="19"/>
        <v>5693708</v>
      </c>
    </row>
    <row r="53" spans="1:8" s="1" customFormat="1" ht="60" x14ac:dyDescent="0.25">
      <c r="A53" s="15">
        <v>705</v>
      </c>
      <c r="B53" s="21" t="s">
        <v>75</v>
      </c>
      <c r="C53" s="21" t="s">
        <v>116</v>
      </c>
      <c r="D53" s="13">
        <v>400</v>
      </c>
      <c r="E53" s="14" t="s">
        <v>118</v>
      </c>
      <c r="F53" s="29">
        <f>F54</f>
        <v>3935656</v>
      </c>
      <c r="G53" s="29">
        <f t="shared" si="19"/>
        <v>6057251</v>
      </c>
      <c r="H53" s="29">
        <f t="shared" si="19"/>
        <v>5693708</v>
      </c>
    </row>
    <row r="54" spans="1:8" s="1" customFormat="1" x14ac:dyDescent="0.25">
      <c r="A54" s="15">
        <v>705</v>
      </c>
      <c r="B54" s="21" t="s">
        <v>75</v>
      </c>
      <c r="C54" s="21" t="s">
        <v>116</v>
      </c>
      <c r="D54" s="13">
        <v>410</v>
      </c>
      <c r="E54" s="14" t="s">
        <v>119</v>
      </c>
      <c r="F54" s="29">
        <f>F55</f>
        <v>3935656</v>
      </c>
      <c r="G54" s="29">
        <f t="shared" si="19"/>
        <v>6057251</v>
      </c>
      <c r="H54" s="29">
        <f t="shared" si="19"/>
        <v>5693708</v>
      </c>
    </row>
    <row r="55" spans="1:8" s="1" customFormat="1" ht="90" x14ac:dyDescent="0.25">
      <c r="A55" s="15">
        <v>705</v>
      </c>
      <c r="B55" s="21" t="s">
        <v>75</v>
      </c>
      <c r="C55" s="21" t="s">
        <v>116</v>
      </c>
      <c r="D55" s="13">
        <v>414</v>
      </c>
      <c r="E55" s="14" t="s">
        <v>120</v>
      </c>
      <c r="F55" s="29">
        <v>3935656</v>
      </c>
      <c r="G55" s="29">
        <v>6057251</v>
      </c>
      <c r="H55" s="29">
        <v>5693708</v>
      </c>
    </row>
    <row r="56" spans="1:8" s="1" customFormat="1" ht="60" x14ac:dyDescent="0.25">
      <c r="A56" s="15">
        <v>705</v>
      </c>
      <c r="B56" s="21" t="s">
        <v>75</v>
      </c>
      <c r="C56" s="21" t="s">
        <v>121</v>
      </c>
      <c r="D56" s="22"/>
      <c r="E56" s="24" t="s">
        <v>71</v>
      </c>
      <c r="F56" s="29">
        <f>F57</f>
        <v>150</v>
      </c>
      <c r="G56" s="29">
        <f t="shared" ref="G56:H59" si="20">G57</f>
        <v>150</v>
      </c>
      <c r="H56" s="29">
        <f t="shared" si="20"/>
        <v>150</v>
      </c>
    </row>
    <row r="57" spans="1:8" s="1" customFormat="1" ht="90" x14ac:dyDescent="0.25">
      <c r="A57" s="15">
        <v>705</v>
      </c>
      <c r="B57" s="21" t="s">
        <v>75</v>
      </c>
      <c r="C57" s="21" t="s">
        <v>122</v>
      </c>
      <c r="D57" s="22"/>
      <c r="E57" s="24" t="s">
        <v>76</v>
      </c>
      <c r="F57" s="29">
        <f>F58</f>
        <v>150</v>
      </c>
      <c r="G57" s="29">
        <f t="shared" si="20"/>
        <v>150</v>
      </c>
      <c r="H57" s="29">
        <f t="shared" si="20"/>
        <v>150</v>
      </c>
    </row>
    <row r="58" spans="1:8" s="1" customFormat="1" ht="60" x14ac:dyDescent="0.25">
      <c r="A58" s="15">
        <v>705</v>
      </c>
      <c r="B58" s="21" t="s">
        <v>75</v>
      </c>
      <c r="C58" s="21" t="s">
        <v>122</v>
      </c>
      <c r="D58" s="22">
        <v>200</v>
      </c>
      <c r="E58" s="24" t="s">
        <v>8</v>
      </c>
      <c r="F58" s="29">
        <f>F59</f>
        <v>150</v>
      </c>
      <c r="G58" s="29">
        <f t="shared" si="20"/>
        <v>150</v>
      </c>
      <c r="H58" s="29">
        <f t="shared" si="20"/>
        <v>150</v>
      </c>
    </row>
    <row r="59" spans="1:8" s="1" customFormat="1" ht="75" x14ac:dyDescent="0.25">
      <c r="A59" s="15">
        <v>705</v>
      </c>
      <c r="B59" s="21" t="s">
        <v>75</v>
      </c>
      <c r="C59" s="21" t="s">
        <v>122</v>
      </c>
      <c r="D59" s="22">
        <v>240</v>
      </c>
      <c r="E59" s="24" t="s">
        <v>7</v>
      </c>
      <c r="F59" s="29">
        <f>F60</f>
        <v>150</v>
      </c>
      <c r="G59" s="29">
        <f t="shared" si="20"/>
        <v>150</v>
      </c>
      <c r="H59" s="29">
        <f t="shared" si="20"/>
        <v>150</v>
      </c>
    </row>
    <row r="60" spans="1:8" s="1" customFormat="1" ht="30" x14ac:dyDescent="0.25">
      <c r="A60" s="15">
        <v>705</v>
      </c>
      <c r="B60" s="21" t="s">
        <v>75</v>
      </c>
      <c r="C60" s="21" t="s">
        <v>122</v>
      </c>
      <c r="D60" s="22">
        <v>244</v>
      </c>
      <c r="E60" s="24" t="s">
        <v>6</v>
      </c>
      <c r="F60" s="29">
        <v>150</v>
      </c>
      <c r="G60" s="29">
        <v>150</v>
      </c>
      <c r="H60" s="29">
        <v>150</v>
      </c>
    </row>
    <row r="61" spans="1:8" s="1" customFormat="1" ht="15.75" x14ac:dyDescent="0.25">
      <c r="A61" s="6">
        <v>705</v>
      </c>
      <c r="B61" s="6" t="s">
        <v>74</v>
      </c>
      <c r="C61" s="6"/>
      <c r="D61" s="5"/>
      <c r="E61" s="7" t="s">
        <v>73</v>
      </c>
      <c r="F61" s="28">
        <f>F62</f>
        <v>231300</v>
      </c>
      <c r="G61" s="28">
        <f t="shared" ref="G61:H64" si="21">G62</f>
        <v>236600</v>
      </c>
      <c r="H61" s="28">
        <f t="shared" si="21"/>
        <v>242400</v>
      </c>
    </row>
    <row r="62" spans="1:8" s="1" customFormat="1" ht="30" x14ac:dyDescent="0.25">
      <c r="A62" s="15">
        <v>705</v>
      </c>
      <c r="B62" s="21" t="s">
        <v>64</v>
      </c>
      <c r="C62" s="21"/>
      <c r="D62" s="22"/>
      <c r="E62" s="24" t="s">
        <v>72</v>
      </c>
      <c r="F62" s="29">
        <f>F63</f>
        <v>231300</v>
      </c>
      <c r="G62" s="29">
        <f t="shared" si="21"/>
        <v>236600</v>
      </c>
      <c r="H62" s="29">
        <f t="shared" si="21"/>
        <v>242400</v>
      </c>
    </row>
    <row r="63" spans="1:8" s="1" customFormat="1" ht="135" x14ac:dyDescent="0.25">
      <c r="A63" s="15">
        <v>705</v>
      </c>
      <c r="B63" s="21" t="s">
        <v>64</v>
      </c>
      <c r="C63" s="21" t="s">
        <v>106</v>
      </c>
      <c r="D63" s="22"/>
      <c r="E63" s="24" t="s">
        <v>107</v>
      </c>
      <c r="F63" s="29">
        <f>F64</f>
        <v>231300</v>
      </c>
      <c r="G63" s="29">
        <f t="shared" si="21"/>
        <v>236600</v>
      </c>
      <c r="H63" s="29">
        <f t="shared" si="21"/>
        <v>242400</v>
      </c>
    </row>
    <row r="64" spans="1:8" s="1" customFormat="1" ht="60" x14ac:dyDescent="0.25">
      <c r="A64" s="15">
        <v>705</v>
      </c>
      <c r="B64" s="21" t="s">
        <v>64</v>
      </c>
      <c r="C64" s="21" t="s">
        <v>121</v>
      </c>
      <c r="D64" s="22"/>
      <c r="E64" s="24" t="s">
        <v>71</v>
      </c>
      <c r="F64" s="29">
        <f>F65</f>
        <v>231300</v>
      </c>
      <c r="G64" s="29">
        <f t="shared" si="21"/>
        <v>236600</v>
      </c>
      <c r="H64" s="29">
        <f t="shared" si="21"/>
        <v>242400</v>
      </c>
    </row>
    <row r="65" spans="1:8" s="1" customFormat="1" ht="75" x14ac:dyDescent="0.25">
      <c r="A65" s="15">
        <v>705</v>
      </c>
      <c r="B65" s="21" t="s">
        <v>64</v>
      </c>
      <c r="C65" s="21" t="s">
        <v>123</v>
      </c>
      <c r="D65" s="22"/>
      <c r="E65" s="24" t="s">
        <v>70</v>
      </c>
      <c r="F65" s="29">
        <f>F66+F70</f>
        <v>231300</v>
      </c>
      <c r="G65" s="29">
        <f t="shared" ref="G65:H65" si="22">G66+G70</f>
        <v>236600</v>
      </c>
      <c r="H65" s="29">
        <f t="shared" si="22"/>
        <v>242400</v>
      </c>
    </row>
    <row r="66" spans="1:8" s="1" customFormat="1" ht="165" x14ac:dyDescent="0.25">
      <c r="A66" s="15">
        <v>705</v>
      </c>
      <c r="B66" s="21" t="s">
        <v>64</v>
      </c>
      <c r="C66" s="21" t="s">
        <v>123</v>
      </c>
      <c r="D66" s="22">
        <v>100</v>
      </c>
      <c r="E66" s="24" t="s">
        <v>69</v>
      </c>
      <c r="F66" s="29">
        <f>F67</f>
        <v>212752</v>
      </c>
      <c r="G66" s="29">
        <f t="shared" ref="G66:H66" si="23">G67</f>
        <v>212752</v>
      </c>
      <c r="H66" s="29">
        <f t="shared" si="23"/>
        <v>212752</v>
      </c>
    </row>
    <row r="67" spans="1:8" s="1" customFormat="1" ht="60" x14ac:dyDescent="0.25">
      <c r="A67" s="15">
        <v>705</v>
      </c>
      <c r="B67" s="21" t="s">
        <v>64</v>
      </c>
      <c r="C67" s="21" t="s">
        <v>123</v>
      </c>
      <c r="D67" s="22">
        <v>120</v>
      </c>
      <c r="E67" s="24" t="s">
        <v>68</v>
      </c>
      <c r="F67" s="29">
        <f>F68+F69</f>
        <v>212752</v>
      </c>
      <c r="G67" s="29">
        <f t="shared" ref="G67:H67" si="24">G68+G69</f>
        <v>212752</v>
      </c>
      <c r="H67" s="29">
        <f t="shared" si="24"/>
        <v>212752</v>
      </c>
    </row>
    <row r="68" spans="1:8" s="1" customFormat="1" ht="45" x14ac:dyDescent="0.25">
      <c r="A68" s="15">
        <v>705</v>
      </c>
      <c r="B68" s="21" t="s">
        <v>64</v>
      </c>
      <c r="C68" s="21" t="s">
        <v>123</v>
      </c>
      <c r="D68" s="22">
        <v>121</v>
      </c>
      <c r="E68" s="24" t="s">
        <v>67</v>
      </c>
      <c r="F68" s="29">
        <v>163404</v>
      </c>
      <c r="G68" s="29">
        <v>163404</v>
      </c>
      <c r="H68" s="29">
        <v>163404</v>
      </c>
    </row>
    <row r="69" spans="1:8" s="1" customFormat="1" ht="120" x14ac:dyDescent="0.25">
      <c r="A69" s="15">
        <v>705</v>
      </c>
      <c r="B69" s="21" t="s">
        <v>64</v>
      </c>
      <c r="C69" s="21" t="s">
        <v>123</v>
      </c>
      <c r="D69" s="22">
        <v>129</v>
      </c>
      <c r="E69" s="24" t="s">
        <v>65</v>
      </c>
      <c r="F69" s="29">
        <v>49348</v>
      </c>
      <c r="G69" s="29">
        <v>49348</v>
      </c>
      <c r="H69" s="29">
        <v>49348</v>
      </c>
    </row>
    <row r="70" spans="1:8" s="1" customFormat="1" ht="60" x14ac:dyDescent="0.25">
      <c r="A70" s="15">
        <v>705</v>
      </c>
      <c r="B70" s="21" t="s">
        <v>64</v>
      </c>
      <c r="C70" s="21" t="s">
        <v>123</v>
      </c>
      <c r="D70" s="22">
        <v>200</v>
      </c>
      <c r="E70" s="24" t="s">
        <v>8</v>
      </c>
      <c r="F70" s="29">
        <f>F71</f>
        <v>18548</v>
      </c>
      <c r="G70" s="29">
        <f t="shared" ref="G70:H71" si="25">G71</f>
        <v>23848</v>
      </c>
      <c r="H70" s="29">
        <f t="shared" si="25"/>
        <v>29648</v>
      </c>
    </row>
    <row r="71" spans="1:8" s="1" customFormat="1" ht="75" x14ac:dyDescent="0.25">
      <c r="A71" s="15">
        <v>705</v>
      </c>
      <c r="B71" s="21" t="s">
        <v>64</v>
      </c>
      <c r="C71" s="21" t="s">
        <v>123</v>
      </c>
      <c r="D71" s="22">
        <v>240</v>
      </c>
      <c r="E71" s="24" t="s">
        <v>7</v>
      </c>
      <c r="F71" s="29">
        <f>F72</f>
        <v>18548</v>
      </c>
      <c r="G71" s="29">
        <f t="shared" si="25"/>
        <v>23848</v>
      </c>
      <c r="H71" s="29">
        <f t="shared" si="25"/>
        <v>29648</v>
      </c>
    </row>
    <row r="72" spans="1:8" s="1" customFormat="1" ht="30" x14ac:dyDescent="0.25">
      <c r="A72" s="15">
        <v>705</v>
      </c>
      <c r="B72" s="21" t="s">
        <v>64</v>
      </c>
      <c r="C72" s="21" t="s">
        <v>123</v>
      </c>
      <c r="D72" s="22">
        <v>244</v>
      </c>
      <c r="E72" s="24" t="s">
        <v>6</v>
      </c>
      <c r="F72" s="29">
        <v>18548</v>
      </c>
      <c r="G72" s="29">
        <v>23848</v>
      </c>
      <c r="H72" s="29">
        <v>29648</v>
      </c>
    </row>
    <row r="73" spans="1:8" s="1" customFormat="1" ht="63" x14ac:dyDescent="0.25">
      <c r="A73" s="6">
        <v>705</v>
      </c>
      <c r="B73" s="6" t="s">
        <v>63</v>
      </c>
      <c r="C73" s="6"/>
      <c r="D73" s="5"/>
      <c r="E73" s="7" t="s">
        <v>62</v>
      </c>
      <c r="F73" s="28">
        <f>F74</f>
        <v>159000</v>
      </c>
      <c r="G73" s="28">
        <f t="shared" ref="G73:H75" si="26">G74</f>
        <v>144000</v>
      </c>
      <c r="H73" s="28">
        <f t="shared" si="26"/>
        <v>144000</v>
      </c>
    </row>
    <row r="74" spans="1:8" s="1" customFormat="1" ht="90" x14ac:dyDescent="0.25">
      <c r="A74" s="15">
        <v>705</v>
      </c>
      <c r="B74" s="21" t="s">
        <v>57</v>
      </c>
      <c r="C74" s="21"/>
      <c r="D74" s="22"/>
      <c r="E74" s="14" t="s">
        <v>124</v>
      </c>
      <c r="F74" s="29">
        <f>F75</f>
        <v>159000</v>
      </c>
      <c r="G74" s="29">
        <f t="shared" si="26"/>
        <v>144000</v>
      </c>
      <c r="H74" s="29">
        <f t="shared" si="26"/>
        <v>144000</v>
      </c>
    </row>
    <row r="75" spans="1:8" s="1" customFormat="1" ht="135" x14ac:dyDescent="0.25">
      <c r="A75" s="15">
        <v>705</v>
      </c>
      <c r="B75" s="21" t="s">
        <v>57</v>
      </c>
      <c r="C75" s="21" t="s">
        <v>106</v>
      </c>
      <c r="D75" s="22"/>
      <c r="E75" s="24" t="s">
        <v>107</v>
      </c>
      <c r="F75" s="29">
        <f>F76</f>
        <v>159000</v>
      </c>
      <c r="G75" s="29">
        <f t="shared" si="26"/>
        <v>144000</v>
      </c>
      <c r="H75" s="29">
        <f t="shared" si="26"/>
        <v>144000</v>
      </c>
    </row>
    <row r="76" spans="1:8" s="1" customFormat="1" ht="60" x14ac:dyDescent="0.25">
      <c r="A76" s="15">
        <v>705</v>
      </c>
      <c r="B76" s="21" t="s">
        <v>57</v>
      </c>
      <c r="C76" s="21" t="s">
        <v>125</v>
      </c>
      <c r="D76" s="22"/>
      <c r="E76" s="24" t="s">
        <v>61</v>
      </c>
      <c r="F76" s="29">
        <f>SUM(F78,F81,F85)</f>
        <v>159000</v>
      </c>
      <c r="G76" s="29">
        <f t="shared" ref="G76:H76" si="27">SUM(G78,G81,G85)</f>
        <v>144000</v>
      </c>
      <c r="H76" s="29">
        <f t="shared" si="27"/>
        <v>144000</v>
      </c>
    </row>
    <row r="77" spans="1:8" s="1" customFormat="1" ht="30" x14ac:dyDescent="0.25">
      <c r="A77" s="15">
        <v>705</v>
      </c>
      <c r="B77" s="21" t="s">
        <v>57</v>
      </c>
      <c r="C77" s="21" t="s">
        <v>126</v>
      </c>
      <c r="D77" s="22"/>
      <c r="E77" s="24" t="s">
        <v>60</v>
      </c>
      <c r="F77" s="29">
        <f>F78</f>
        <v>100000</v>
      </c>
      <c r="G77" s="29">
        <f t="shared" ref="G77:H79" si="28">G78</f>
        <v>100000</v>
      </c>
      <c r="H77" s="29">
        <f t="shared" si="28"/>
        <v>100000</v>
      </c>
    </row>
    <row r="78" spans="1:8" s="1" customFormat="1" ht="60" x14ac:dyDescent="0.25">
      <c r="A78" s="15">
        <v>705</v>
      </c>
      <c r="B78" s="21" t="s">
        <v>57</v>
      </c>
      <c r="C78" s="21" t="s">
        <v>126</v>
      </c>
      <c r="D78" s="22">
        <v>200</v>
      </c>
      <c r="E78" s="24" t="s">
        <v>8</v>
      </c>
      <c r="F78" s="29">
        <f>F79</f>
        <v>100000</v>
      </c>
      <c r="G78" s="29">
        <f t="shared" si="28"/>
        <v>100000</v>
      </c>
      <c r="H78" s="29">
        <f t="shared" si="28"/>
        <v>100000</v>
      </c>
    </row>
    <row r="79" spans="1:8" s="1" customFormat="1" ht="75" x14ac:dyDescent="0.25">
      <c r="A79" s="15">
        <v>705</v>
      </c>
      <c r="B79" s="21" t="s">
        <v>57</v>
      </c>
      <c r="C79" s="21" t="s">
        <v>126</v>
      </c>
      <c r="D79" s="22">
        <v>240</v>
      </c>
      <c r="E79" s="24" t="s">
        <v>7</v>
      </c>
      <c r="F79" s="29">
        <f>F80</f>
        <v>100000</v>
      </c>
      <c r="G79" s="29">
        <f t="shared" si="28"/>
        <v>100000</v>
      </c>
      <c r="H79" s="29">
        <f t="shared" si="28"/>
        <v>100000</v>
      </c>
    </row>
    <row r="80" spans="1:8" s="1" customFormat="1" ht="30" x14ac:dyDescent="0.25">
      <c r="A80" s="15">
        <v>705</v>
      </c>
      <c r="B80" s="21" t="s">
        <v>57</v>
      </c>
      <c r="C80" s="21" t="s">
        <v>126</v>
      </c>
      <c r="D80" s="22">
        <v>244</v>
      </c>
      <c r="E80" s="24" t="s">
        <v>6</v>
      </c>
      <c r="F80" s="29">
        <v>100000</v>
      </c>
      <c r="G80" s="29">
        <v>100000</v>
      </c>
      <c r="H80" s="29">
        <v>100000</v>
      </c>
    </row>
    <row r="81" spans="1:8" s="1" customFormat="1" ht="45" x14ac:dyDescent="0.25">
      <c r="A81" s="15">
        <v>705</v>
      </c>
      <c r="B81" s="21" t="s">
        <v>57</v>
      </c>
      <c r="C81" s="21" t="s">
        <v>127</v>
      </c>
      <c r="D81" s="22"/>
      <c r="E81" s="24" t="s">
        <v>59</v>
      </c>
      <c r="F81" s="29">
        <f>F82</f>
        <v>10000</v>
      </c>
      <c r="G81" s="29">
        <f t="shared" ref="G81:H83" si="29">G82</f>
        <v>10000</v>
      </c>
      <c r="H81" s="29">
        <f t="shared" si="29"/>
        <v>10000</v>
      </c>
    </row>
    <row r="82" spans="1:8" s="1" customFormat="1" ht="60" x14ac:dyDescent="0.25">
      <c r="A82" s="15" t="s">
        <v>101</v>
      </c>
      <c r="B82" s="21" t="s">
        <v>57</v>
      </c>
      <c r="C82" s="21" t="s">
        <v>127</v>
      </c>
      <c r="D82" s="22">
        <v>200</v>
      </c>
      <c r="E82" s="24" t="s">
        <v>8</v>
      </c>
      <c r="F82" s="29">
        <f>F83</f>
        <v>10000</v>
      </c>
      <c r="G82" s="29">
        <f t="shared" si="29"/>
        <v>10000</v>
      </c>
      <c r="H82" s="29">
        <f t="shared" si="29"/>
        <v>10000</v>
      </c>
    </row>
    <row r="83" spans="1:8" s="1" customFormat="1" ht="75" x14ac:dyDescent="0.25">
      <c r="A83" s="15">
        <v>705</v>
      </c>
      <c r="B83" s="21" t="s">
        <v>57</v>
      </c>
      <c r="C83" s="21" t="s">
        <v>127</v>
      </c>
      <c r="D83" s="22">
        <v>240</v>
      </c>
      <c r="E83" s="24" t="s">
        <v>7</v>
      </c>
      <c r="F83" s="29">
        <f>F84</f>
        <v>10000</v>
      </c>
      <c r="G83" s="29">
        <f t="shared" si="29"/>
        <v>10000</v>
      </c>
      <c r="H83" s="29">
        <f t="shared" si="29"/>
        <v>10000</v>
      </c>
    </row>
    <row r="84" spans="1:8" s="1" customFormat="1" ht="44.25" customHeight="1" x14ac:dyDescent="0.25">
      <c r="A84" s="15">
        <v>705</v>
      </c>
      <c r="B84" s="21" t="s">
        <v>57</v>
      </c>
      <c r="C84" s="21" t="s">
        <v>127</v>
      </c>
      <c r="D84" s="22">
        <v>244</v>
      </c>
      <c r="E84" s="24" t="s">
        <v>6</v>
      </c>
      <c r="F84" s="29">
        <v>10000</v>
      </c>
      <c r="G84" s="29">
        <v>10000</v>
      </c>
      <c r="H84" s="29">
        <v>10000</v>
      </c>
    </row>
    <row r="85" spans="1:8" s="1" customFormat="1" ht="30" x14ac:dyDescent="0.25">
      <c r="A85" s="15">
        <v>705</v>
      </c>
      <c r="B85" s="21" t="s">
        <v>57</v>
      </c>
      <c r="C85" s="21" t="s">
        <v>128</v>
      </c>
      <c r="D85" s="22"/>
      <c r="E85" s="24" t="s">
        <v>58</v>
      </c>
      <c r="F85" s="29">
        <f>F86</f>
        <v>49000</v>
      </c>
      <c r="G85" s="29">
        <f t="shared" ref="G85:H86" si="30">G86</f>
        <v>34000</v>
      </c>
      <c r="H85" s="29">
        <f t="shared" si="30"/>
        <v>34000</v>
      </c>
    </row>
    <row r="86" spans="1:8" s="1" customFormat="1" ht="60" x14ac:dyDescent="0.25">
      <c r="A86" s="15">
        <v>705</v>
      </c>
      <c r="B86" s="21" t="s">
        <v>57</v>
      </c>
      <c r="C86" s="21" t="s">
        <v>128</v>
      </c>
      <c r="D86" s="22">
        <v>200</v>
      </c>
      <c r="E86" s="24" t="s">
        <v>8</v>
      </c>
      <c r="F86" s="29">
        <f>F87</f>
        <v>49000</v>
      </c>
      <c r="G86" s="29">
        <f t="shared" si="30"/>
        <v>34000</v>
      </c>
      <c r="H86" s="29">
        <f t="shared" si="30"/>
        <v>34000</v>
      </c>
    </row>
    <row r="87" spans="1:8" s="1" customFormat="1" ht="75" x14ac:dyDescent="0.25">
      <c r="A87" s="15">
        <v>705</v>
      </c>
      <c r="B87" s="21" t="s">
        <v>57</v>
      </c>
      <c r="C87" s="21" t="s">
        <v>128</v>
      </c>
      <c r="D87" s="22">
        <v>240</v>
      </c>
      <c r="E87" s="24" t="s">
        <v>7</v>
      </c>
      <c r="F87" s="29">
        <f>F88+F89</f>
        <v>49000</v>
      </c>
      <c r="G87" s="29">
        <f t="shared" ref="G87:H87" si="31">G88+G89</f>
        <v>34000</v>
      </c>
      <c r="H87" s="29">
        <f t="shared" si="31"/>
        <v>34000</v>
      </c>
    </row>
    <row r="88" spans="1:8" s="1" customFormat="1" ht="30" x14ac:dyDescent="0.25">
      <c r="A88" s="15">
        <v>705</v>
      </c>
      <c r="B88" s="21" t="s">
        <v>57</v>
      </c>
      <c r="C88" s="21" t="s">
        <v>128</v>
      </c>
      <c r="D88" s="22">
        <v>244</v>
      </c>
      <c r="E88" s="24" t="s">
        <v>6</v>
      </c>
      <c r="F88" s="29">
        <v>14000</v>
      </c>
      <c r="G88" s="29">
        <v>14000</v>
      </c>
      <c r="H88" s="29">
        <v>14000</v>
      </c>
    </row>
    <row r="89" spans="1:8" s="1" customFormat="1" ht="30" x14ac:dyDescent="0.25">
      <c r="A89" s="15">
        <v>705</v>
      </c>
      <c r="B89" s="21" t="s">
        <v>57</v>
      </c>
      <c r="C89" s="21" t="s">
        <v>128</v>
      </c>
      <c r="D89" s="22">
        <v>247</v>
      </c>
      <c r="E89" s="24" t="s">
        <v>99</v>
      </c>
      <c r="F89" s="29">
        <v>35000</v>
      </c>
      <c r="G89" s="29">
        <v>20000</v>
      </c>
      <c r="H89" s="29">
        <v>20000</v>
      </c>
    </row>
    <row r="90" spans="1:8" s="1" customFormat="1" ht="31.5" x14ac:dyDescent="0.25">
      <c r="A90" s="6">
        <v>705</v>
      </c>
      <c r="B90" s="6" t="s">
        <v>56</v>
      </c>
      <c r="C90" s="6"/>
      <c r="D90" s="5"/>
      <c r="E90" s="7" t="s">
        <v>55</v>
      </c>
      <c r="F90" s="28">
        <f>F91+F109</f>
        <v>1498469</v>
      </c>
      <c r="G90" s="28">
        <f t="shared" ref="G90:H90" si="32">G91+G109</f>
        <v>1039358</v>
      </c>
      <c r="H90" s="28">
        <f t="shared" si="32"/>
        <v>1073761</v>
      </c>
    </row>
    <row r="91" spans="1:8" s="1" customFormat="1" ht="30" x14ac:dyDescent="0.25">
      <c r="A91" s="15">
        <v>705</v>
      </c>
      <c r="B91" s="21" t="s">
        <v>49</v>
      </c>
      <c r="C91" s="21"/>
      <c r="D91" s="22"/>
      <c r="E91" s="24" t="s">
        <v>53</v>
      </c>
      <c r="F91" s="29">
        <f>F92</f>
        <v>1198469</v>
      </c>
      <c r="G91" s="29">
        <f t="shared" ref="G91:H92" si="33">G92</f>
        <v>739358</v>
      </c>
      <c r="H91" s="29">
        <f t="shared" si="33"/>
        <v>773761</v>
      </c>
    </row>
    <row r="92" spans="1:8" s="1" customFormat="1" ht="135" x14ac:dyDescent="0.25">
      <c r="A92" s="15">
        <v>705</v>
      </c>
      <c r="B92" s="21" t="s">
        <v>49</v>
      </c>
      <c r="C92" s="21" t="s">
        <v>106</v>
      </c>
      <c r="D92" s="22"/>
      <c r="E92" s="24" t="s">
        <v>107</v>
      </c>
      <c r="F92" s="29">
        <f>F93</f>
        <v>1198469</v>
      </c>
      <c r="G92" s="29">
        <f t="shared" si="33"/>
        <v>739358</v>
      </c>
      <c r="H92" s="29">
        <f t="shared" si="33"/>
        <v>773761</v>
      </c>
    </row>
    <row r="93" spans="1:8" s="1" customFormat="1" ht="75" x14ac:dyDescent="0.25">
      <c r="A93" s="15">
        <v>705</v>
      </c>
      <c r="B93" s="21" t="s">
        <v>49</v>
      </c>
      <c r="C93" s="21" t="s">
        <v>129</v>
      </c>
      <c r="D93" s="22"/>
      <c r="E93" s="24" t="s">
        <v>52</v>
      </c>
      <c r="F93" s="29">
        <f>SUM(F94,F98,F102,F106)</f>
        <v>1198469</v>
      </c>
      <c r="G93" s="29">
        <f t="shared" ref="G93:H93" si="34">SUM(G94,G98,G102,G106)</f>
        <v>739358</v>
      </c>
      <c r="H93" s="29">
        <f t="shared" si="34"/>
        <v>773761</v>
      </c>
    </row>
    <row r="94" spans="1:8" s="1" customFormat="1" ht="30" x14ac:dyDescent="0.25">
      <c r="A94" s="15">
        <v>705</v>
      </c>
      <c r="B94" s="21" t="s">
        <v>49</v>
      </c>
      <c r="C94" s="21" t="s">
        <v>130</v>
      </c>
      <c r="D94" s="22"/>
      <c r="E94" s="24" t="s">
        <v>51</v>
      </c>
      <c r="F94" s="29">
        <f>F95</f>
        <v>423515</v>
      </c>
      <c r="G94" s="29">
        <f t="shared" ref="G94:H96" si="35">G95</f>
        <v>250000</v>
      </c>
      <c r="H94" s="29">
        <f t="shared" si="35"/>
        <v>250000</v>
      </c>
    </row>
    <row r="95" spans="1:8" s="1" customFormat="1" ht="60" x14ac:dyDescent="0.25">
      <c r="A95" s="15">
        <v>705</v>
      </c>
      <c r="B95" s="21" t="s">
        <v>49</v>
      </c>
      <c r="C95" s="21" t="s">
        <v>130</v>
      </c>
      <c r="D95" s="22">
        <v>200</v>
      </c>
      <c r="E95" s="24" t="s">
        <v>8</v>
      </c>
      <c r="F95" s="29">
        <f>F96</f>
        <v>423515</v>
      </c>
      <c r="G95" s="29">
        <f t="shared" si="35"/>
        <v>250000</v>
      </c>
      <c r="H95" s="29">
        <f t="shared" si="35"/>
        <v>250000</v>
      </c>
    </row>
    <row r="96" spans="1:8" s="1" customFormat="1" ht="75" x14ac:dyDescent="0.25">
      <c r="A96" s="15">
        <v>705</v>
      </c>
      <c r="B96" s="21" t="s">
        <v>49</v>
      </c>
      <c r="C96" s="21" t="s">
        <v>130</v>
      </c>
      <c r="D96" s="22">
        <v>240</v>
      </c>
      <c r="E96" s="24" t="s">
        <v>7</v>
      </c>
      <c r="F96" s="29">
        <f>F97</f>
        <v>423515</v>
      </c>
      <c r="G96" s="29">
        <f t="shared" si="35"/>
        <v>250000</v>
      </c>
      <c r="H96" s="29">
        <f t="shared" si="35"/>
        <v>250000</v>
      </c>
    </row>
    <row r="97" spans="1:8" s="1" customFormat="1" ht="30" x14ac:dyDescent="0.25">
      <c r="A97" s="15">
        <v>705</v>
      </c>
      <c r="B97" s="21" t="s">
        <v>49</v>
      </c>
      <c r="C97" s="21" t="s">
        <v>130</v>
      </c>
      <c r="D97" s="22">
        <v>244</v>
      </c>
      <c r="E97" s="24" t="s">
        <v>6</v>
      </c>
      <c r="F97" s="29">
        <v>423515</v>
      </c>
      <c r="G97" s="29">
        <v>250000</v>
      </c>
      <c r="H97" s="29">
        <v>250000</v>
      </c>
    </row>
    <row r="98" spans="1:8" s="1" customFormat="1" ht="30" x14ac:dyDescent="0.25">
      <c r="A98" s="15">
        <v>705</v>
      </c>
      <c r="B98" s="21" t="s">
        <v>49</v>
      </c>
      <c r="C98" s="21" t="s">
        <v>131</v>
      </c>
      <c r="D98" s="22"/>
      <c r="E98" s="24" t="s">
        <v>50</v>
      </c>
      <c r="F98" s="29">
        <f>F99</f>
        <v>279200</v>
      </c>
      <c r="G98" s="29">
        <f t="shared" ref="G98:H100" si="36">G99</f>
        <v>250000</v>
      </c>
      <c r="H98" s="29">
        <f t="shared" si="36"/>
        <v>250000</v>
      </c>
    </row>
    <row r="99" spans="1:8" s="1" customFormat="1" ht="60" x14ac:dyDescent="0.25">
      <c r="A99" s="15">
        <v>705</v>
      </c>
      <c r="B99" s="21" t="s">
        <v>49</v>
      </c>
      <c r="C99" s="21" t="s">
        <v>131</v>
      </c>
      <c r="D99" s="22">
        <v>200</v>
      </c>
      <c r="E99" s="24" t="s">
        <v>8</v>
      </c>
      <c r="F99" s="29">
        <f>F100</f>
        <v>279200</v>
      </c>
      <c r="G99" s="29">
        <f t="shared" si="36"/>
        <v>250000</v>
      </c>
      <c r="H99" s="29">
        <f t="shared" si="36"/>
        <v>250000</v>
      </c>
    </row>
    <row r="100" spans="1:8" s="1" customFormat="1" ht="75" x14ac:dyDescent="0.25">
      <c r="A100" s="15">
        <v>705</v>
      </c>
      <c r="B100" s="21" t="s">
        <v>49</v>
      </c>
      <c r="C100" s="21" t="s">
        <v>131</v>
      </c>
      <c r="D100" s="22">
        <v>240</v>
      </c>
      <c r="E100" s="24" t="s">
        <v>7</v>
      </c>
      <c r="F100" s="29">
        <f>F101</f>
        <v>279200</v>
      </c>
      <c r="G100" s="29">
        <f t="shared" si="36"/>
        <v>250000</v>
      </c>
      <c r="H100" s="29">
        <f t="shared" si="36"/>
        <v>250000</v>
      </c>
    </row>
    <row r="101" spans="1:8" s="1" customFormat="1" ht="30" x14ac:dyDescent="0.25">
      <c r="A101" s="15">
        <v>705</v>
      </c>
      <c r="B101" s="21" t="s">
        <v>49</v>
      </c>
      <c r="C101" s="21" t="s">
        <v>131</v>
      </c>
      <c r="D101" s="22">
        <v>244</v>
      </c>
      <c r="E101" s="24" t="s">
        <v>6</v>
      </c>
      <c r="F101" s="29">
        <v>279200</v>
      </c>
      <c r="G101" s="29">
        <v>250000</v>
      </c>
      <c r="H101" s="29">
        <v>250000</v>
      </c>
    </row>
    <row r="102" spans="1:8" s="1" customFormat="1" ht="30" x14ac:dyDescent="0.25">
      <c r="A102" s="15">
        <v>705</v>
      </c>
      <c r="B102" s="21" t="s">
        <v>49</v>
      </c>
      <c r="C102" s="21" t="s">
        <v>132</v>
      </c>
      <c r="D102" s="22"/>
      <c r="E102" s="24" t="s">
        <v>133</v>
      </c>
      <c r="F102" s="29">
        <f>F103</f>
        <v>138704</v>
      </c>
      <c r="G102" s="29">
        <f t="shared" ref="G102:H104" si="37">G103</f>
        <v>239358</v>
      </c>
      <c r="H102" s="29">
        <f t="shared" si="37"/>
        <v>273761</v>
      </c>
    </row>
    <row r="103" spans="1:8" s="1" customFormat="1" ht="60" x14ac:dyDescent="0.25">
      <c r="A103" s="15">
        <v>705</v>
      </c>
      <c r="B103" s="21" t="s">
        <v>49</v>
      </c>
      <c r="C103" s="21" t="s">
        <v>132</v>
      </c>
      <c r="D103" s="22">
        <v>200</v>
      </c>
      <c r="E103" s="24" t="s">
        <v>8</v>
      </c>
      <c r="F103" s="29">
        <f>F104</f>
        <v>138704</v>
      </c>
      <c r="G103" s="29">
        <f t="shared" si="37"/>
        <v>239358</v>
      </c>
      <c r="H103" s="29">
        <f t="shared" si="37"/>
        <v>273761</v>
      </c>
    </row>
    <row r="104" spans="1:8" s="1" customFormat="1" ht="75" x14ac:dyDescent="0.25">
      <c r="A104" s="15">
        <v>705</v>
      </c>
      <c r="B104" s="21" t="s">
        <v>49</v>
      </c>
      <c r="C104" s="21" t="s">
        <v>132</v>
      </c>
      <c r="D104" s="22">
        <v>240</v>
      </c>
      <c r="E104" s="24" t="s">
        <v>7</v>
      </c>
      <c r="F104" s="29">
        <f>F105</f>
        <v>138704</v>
      </c>
      <c r="G104" s="29">
        <f t="shared" si="37"/>
        <v>239358</v>
      </c>
      <c r="H104" s="29">
        <f t="shared" si="37"/>
        <v>273761</v>
      </c>
    </row>
    <row r="105" spans="1:8" s="1" customFormat="1" ht="30" x14ac:dyDescent="0.25">
      <c r="A105" s="15">
        <v>705</v>
      </c>
      <c r="B105" s="21" t="s">
        <v>49</v>
      </c>
      <c r="C105" s="21" t="s">
        <v>132</v>
      </c>
      <c r="D105" s="22">
        <v>244</v>
      </c>
      <c r="E105" s="24" t="s">
        <v>6</v>
      </c>
      <c r="F105" s="29">
        <v>138704</v>
      </c>
      <c r="G105" s="29">
        <v>239358</v>
      </c>
      <c r="H105" s="29">
        <v>273761</v>
      </c>
    </row>
    <row r="106" spans="1:8" s="1" customFormat="1" ht="105" x14ac:dyDescent="0.25">
      <c r="A106" s="15">
        <v>705</v>
      </c>
      <c r="B106" s="21" t="s">
        <v>49</v>
      </c>
      <c r="C106" s="21" t="s">
        <v>134</v>
      </c>
      <c r="D106" s="22"/>
      <c r="E106" s="24" t="s">
        <v>135</v>
      </c>
      <c r="F106" s="29">
        <f>F107</f>
        <v>357050</v>
      </c>
      <c r="G106" s="29">
        <f t="shared" ref="G106:H107" si="38">G107</f>
        <v>0</v>
      </c>
      <c r="H106" s="29">
        <f t="shared" si="38"/>
        <v>0</v>
      </c>
    </row>
    <row r="107" spans="1:8" s="1" customFormat="1" ht="30" x14ac:dyDescent="0.25">
      <c r="A107" s="15">
        <v>705</v>
      </c>
      <c r="B107" s="21" t="s">
        <v>49</v>
      </c>
      <c r="C107" s="21" t="s">
        <v>134</v>
      </c>
      <c r="D107" s="22">
        <v>500</v>
      </c>
      <c r="E107" s="24" t="s">
        <v>1</v>
      </c>
      <c r="F107" s="29">
        <f>F108</f>
        <v>357050</v>
      </c>
      <c r="G107" s="29">
        <f t="shared" si="38"/>
        <v>0</v>
      </c>
      <c r="H107" s="29">
        <f t="shared" si="38"/>
        <v>0</v>
      </c>
    </row>
    <row r="108" spans="1:8" s="1" customFormat="1" ht="30" x14ac:dyDescent="0.25">
      <c r="A108" s="15">
        <v>705</v>
      </c>
      <c r="B108" s="21" t="s">
        <v>49</v>
      </c>
      <c r="C108" s="21" t="s">
        <v>134</v>
      </c>
      <c r="D108" s="22">
        <v>540</v>
      </c>
      <c r="E108" s="24" t="s">
        <v>0</v>
      </c>
      <c r="F108" s="29">
        <v>357050</v>
      </c>
      <c r="G108" s="29">
        <v>0</v>
      </c>
      <c r="H108" s="29">
        <v>0</v>
      </c>
    </row>
    <row r="109" spans="1:8" s="1" customFormat="1" ht="45" x14ac:dyDescent="0.25">
      <c r="A109" s="15">
        <v>705</v>
      </c>
      <c r="B109" s="21" t="s">
        <v>136</v>
      </c>
      <c r="C109" s="21"/>
      <c r="D109" s="22"/>
      <c r="E109" s="24" t="s">
        <v>137</v>
      </c>
      <c r="F109" s="29">
        <f t="shared" ref="F109:H114" si="39">F110</f>
        <v>300000</v>
      </c>
      <c r="G109" s="29">
        <f t="shared" si="39"/>
        <v>300000</v>
      </c>
      <c r="H109" s="29">
        <f t="shared" si="39"/>
        <v>300000</v>
      </c>
    </row>
    <row r="110" spans="1:8" s="1" customFormat="1" ht="135" x14ac:dyDescent="0.25">
      <c r="A110" s="15">
        <v>705</v>
      </c>
      <c r="B110" s="21" t="s">
        <v>136</v>
      </c>
      <c r="C110" s="21" t="s">
        <v>106</v>
      </c>
      <c r="D110" s="22"/>
      <c r="E110" s="24" t="s">
        <v>107</v>
      </c>
      <c r="F110" s="29">
        <f t="shared" si="39"/>
        <v>300000</v>
      </c>
      <c r="G110" s="29">
        <f t="shared" si="39"/>
        <v>300000</v>
      </c>
      <c r="H110" s="29">
        <f t="shared" si="39"/>
        <v>300000</v>
      </c>
    </row>
    <row r="111" spans="1:8" s="1" customFormat="1" ht="90" x14ac:dyDescent="0.25">
      <c r="A111" s="15">
        <v>705</v>
      </c>
      <c r="B111" s="21" t="s">
        <v>136</v>
      </c>
      <c r="C111" s="21" t="s">
        <v>113</v>
      </c>
      <c r="D111" s="22"/>
      <c r="E111" s="24" t="s">
        <v>36</v>
      </c>
      <c r="F111" s="29">
        <f t="shared" si="39"/>
        <v>300000</v>
      </c>
      <c r="G111" s="29">
        <f t="shared" si="39"/>
        <v>300000</v>
      </c>
      <c r="H111" s="29">
        <f t="shared" si="39"/>
        <v>300000</v>
      </c>
    </row>
    <row r="112" spans="1:8" s="1" customFormat="1" ht="60" x14ac:dyDescent="0.25">
      <c r="A112" s="15">
        <v>705</v>
      </c>
      <c r="B112" s="21" t="s">
        <v>136</v>
      </c>
      <c r="C112" s="21" t="s">
        <v>138</v>
      </c>
      <c r="D112" s="22"/>
      <c r="E112" s="24" t="s">
        <v>139</v>
      </c>
      <c r="F112" s="29">
        <f t="shared" si="39"/>
        <v>300000</v>
      </c>
      <c r="G112" s="29">
        <f t="shared" si="39"/>
        <v>300000</v>
      </c>
      <c r="H112" s="29">
        <f t="shared" si="39"/>
        <v>300000</v>
      </c>
    </row>
    <row r="113" spans="1:8" s="1" customFormat="1" ht="60" x14ac:dyDescent="0.25">
      <c r="A113" s="15">
        <v>705</v>
      </c>
      <c r="B113" s="21" t="s">
        <v>136</v>
      </c>
      <c r="C113" s="21" t="s">
        <v>138</v>
      </c>
      <c r="D113" s="22">
        <v>200</v>
      </c>
      <c r="E113" s="24" t="s">
        <v>8</v>
      </c>
      <c r="F113" s="29">
        <f t="shared" si="39"/>
        <v>300000</v>
      </c>
      <c r="G113" s="29">
        <f t="shared" si="39"/>
        <v>300000</v>
      </c>
      <c r="H113" s="29">
        <f t="shared" si="39"/>
        <v>300000</v>
      </c>
    </row>
    <row r="114" spans="1:8" s="1" customFormat="1" ht="96" customHeight="1" x14ac:dyDescent="0.25">
      <c r="A114" s="15">
        <v>705</v>
      </c>
      <c r="B114" s="21" t="s">
        <v>136</v>
      </c>
      <c r="C114" s="21" t="s">
        <v>138</v>
      </c>
      <c r="D114" s="22">
        <v>240</v>
      </c>
      <c r="E114" s="24" t="s">
        <v>7</v>
      </c>
      <c r="F114" s="29">
        <f t="shared" si="39"/>
        <v>300000</v>
      </c>
      <c r="G114" s="29">
        <f t="shared" si="39"/>
        <v>300000</v>
      </c>
      <c r="H114" s="29">
        <f t="shared" si="39"/>
        <v>300000</v>
      </c>
    </row>
    <row r="115" spans="1:8" s="1" customFormat="1" ht="30" x14ac:dyDescent="0.25">
      <c r="A115" s="15">
        <v>705</v>
      </c>
      <c r="B115" s="21" t="s">
        <v>136</v>
      </c>
      <c r="C115" s="21" t="s">
        <v>138</v>
      </c>
      <c r="D115" s="22">
        <v>244</v>
      </c>
      <c r="E115" s="24" t="s">
        <v>6</v>
      </c>
      <c r="F115" s="29">
        <v>300000</v>
      </c>
      <c r="G115" s="29">
        <v>300000</v>
      </c>
      <c r="H115" s="29">
        <v>300000</v>
      </c>
    </row>
    <row r="116" spans="1:8" s="1" customFormat="1" ht="54" customHeight="1" x14ac:dyDescent="0.25">
      <c r="A116" s="6">
        <v>705</v>
      </c>
      <c r="B116" s="6" t="s">
        <v>48</v>
      </c>
      <c r="C116" s="6"/>
      <c r="D116" s="5"/>
      <c r="E116" s="7" t="s">
        <v>47</v>
      </c>
      <c r="F116" s="28">
        <f>SUM(F117,F132,F152)</f>
        <v>9821325</v>
      </c>
      <c r="G116" s="28">
        <f t="shared" ref="G116:H116" si="40">SUM(G117,G132,G152)</f>
        <v>4175000</v>
      </c>
      <c r="H116" s="28">
        <f t="shared" si="40"/>
        <v>4175000</v>
      </c>
    </row>
    <row r="117" spans="1:8" s="1" customFormat="1" ht="50.25" customHeight="1" x14ac:dyDescent="0.25">
      <c r="A117" s="15">
        <v>705</v>
      </c>
      <c r="B117" s="21" t="s">
        <v>42</v>
      </c>
      <c r="C117" s="21"/>
      <c r="D117" s="22"/>
      <c r="E117" s="24" t="s">
        <v>46</v>
      </c>
      <c r="F117" s="29">
        <f t="shared" ref="F117:H118" si="41">F118</f>
        <v>284000</v>
      </c>
      <c r="G117" s="29">
        <f t="shared" si="41"/>
        <v>200000</v>
      </c>
      <c r="H117" s="29">
        <f t="shared" si="41"/>
        <v>200000</v>
      </c>
    </row>
    <row r="118" spans="1:8" s="1" customFormat="1" ht="135" x14ac:dyDescent="0.25">
      <c r="A118" s="15">
        <v>705</v>
      </c>
      <c r="B118" s="21" t="s">
        <v>42</v>
      </c>
      <c r="C118" s="21" t="s">
        <v>106</v>
      </c>
      <c r="D118" s="22"/>
      <c r="E118" s="24" t="s">
        <v>107</v>
      </c>
      <c r="F118" s="29">
        <f t="shared" si="41"/>
        <v>284000</v>
      </c>
      <c r="G118" s="29">
        <f t="shared" si="41"/>
        <v>200000</v>
      </c>
      <c r="H118" s="29">
        <f t="shared" si="41"/>
        <v>200000</v>
      </c>
    </row>
    <row r="119" spans="1:8" s="1" customFormat="1" ht="90" x14ac:dyDescent="0.25">
      <c r="A119" s="15">
        <v>705</v>
      </c>
      <c r="B119" s="21" t="s">
        <v>42</v>
      </c>
      <c r="C119" s="21" t="s">
        <v>113</v>
      </c>
      <c r="D119" s="22"/>
      <c r="E119" s="24" t="s">
        <v>36</v>
      </c>
      <c r="F119" s="29">
        <f>SUM(F120,F124,F128)</f>
        <v>284000</v>
      </c>
      <c r="G119" s="29">
        <f t="shared" ref="G119:H119" si="42">SUM(G120,G124,G128)</f>
        <v>200000</v>
      </c>
      <c r="H119" s="29">
        <f t="shared" si="42"/>
        <v>200000</v>
      </c>
    </row>
    <row r="120" spans="1:8" s="1" customFormat="1" x14ac:dyDescent="0.25">
      <c r="A120" s="15">
        <v>705</v>
      </c>
      <c r="B120" s="21" t="s">
        <v>42</v>
      </c>
      <c r="C120" s="21" t="s">
        <v>140</v>
      </c>
      <c r="D120" s="22"/>
      <c r="E120" s="24" t="s">
        <v>45</v>
      </c>
      <c r="F120" s="29">
        <f>F121</f>
        <v>40000</v>
      </c>
      <c r="G120" s="29">
        <f t="shared" ref="G120:H122" si="43">G121</f>
        <v>40000</v>
      </c>
      <c r="H120" s="29">
        <f t="shared" si="43"/>
        <v>40000</v>
      </c>
    </row>
    <row r="121" spans="1:8" s="1" customFormat="1" ht="15" customHeight="1" x14ac:dyDescent="0.25">
      <c r="A121" s="15">
        <v>705</v>
      </c>
      <c r="B121" s="21" t="s">
        <v>42</v>
      </c>
      <c r="C121" s="21" t="s">
        <v>140</v>
      </c>
      <c r="D121" s="22">
        <v>200</v>
      </c>
      <c r="E121" s="24" t="s">
        <v>8</v>
      </c>
      <c r="F121" s="29">
        <f>F122</f>
        <v>40000</v>
      </c>
      <c r="G121" s="29">
        <f t="shared" si="43"/>
        <v>40000</v>
      </c>
      <c r="H121" s="29">
        <f t="shared" si="43"/>
        <v>40000</v>
      </c>
    </row>
    <row r="122" spans="1:8" s="1" customFormat="1" ht="75" x14ac:dyDescent="0.25">
      <c r="A122" s="15">
        <v>705</v>
      </c>
      <c r="B122" s="21" t="s">
        <v>42</v>
      </c>
      <c r="C122" s="21" t="s">
        <v>140</v>
      </c>
      <c r="D122" s="22">
        <v>240</v>
      </c>
      <c r="E122" s="24" t="s">
        <v>7</v>
      </c>
      <c r="F122" s="29">
        <f>F123</f>
        <v>40000</v>
      </c>
      <c r="G122" s="29">
        <f t="shared" si="43"/>
        <v>40000</v>
      </c>
      <c r="H122" s="29">
        <f t="shared" si="43"/>
        <v>40000</v>
      </c>
    </row>
    <row r="123" spans="1:8" s="1" customFormat="1" ht="34.5" customHeight="1" x14ac:dyDescent="0.25">
      <c r="A123" s="15">
        <v>705</v>
      </c>
      <c r="B123" s="21" t="s">
        <v>42</v>
      </c>
      <c r="C123" s="21" t="s">
        <v>140</v>
      </c>
      <c r="D123" s="22">
        <v>244</v>
      </c>
      <c r="E123" s="24" t="s">
        <v>6</v>
      </c>
      <c r="F123" s="29">
        <v>40000</v>
      </c>
      <c r="G123" s="29">
        <v>40000</v>
      </c>
      <c r="H123" s="29">
        <v>40000</v>
      </c>
    </row>
    <row r="124" spans="1:8" s="1" customFormat="1" ht="45" x14ac:dyDescent="0.25">
      <c r="A124" s="15">
        <v>705</v>
      </c>
      <c r="B124" s="21" t="s">
        <v>42</v>
      </c>
      <c r="C124" s="21" t="s">
        <v>141</v>
      </c>
      <c r="D124" s="22"/>
      <c r="E124" s="24" t="s">
        <v>44</v>
      </c>
      <c r="F124" s="29">
        <f>F125</f>
        <v>160000</v>
      </c>
      <c r="G124" s="29">
        <f t="shared" ref="G124:H126" si="44">G125</f>
        <v>160000</v>
      </c>
      <c r="H124" s="29">
        <f t="shared" si="44"/>
        <v>160000</v>
      </c>
    </row>
    <row r="125" spans="1:8" s="1" customFormat="1" ht="60" x14ac:dyDescent="0.25">
      <c r="A125" s="15">
        <v>705</v>
      </c>
      <c r="B125" s="21" t="s">
        <v>42</v>
      </c>
      <c r="C125" s="21" t="s">
        <v>141</v>
      </c>
      <c r="D125" s="22">
        <v>200</v>
      </c>
      <c r="E125" s="24" t="s">
        <v>8</v>
      </c>
      <c r="F125" s="29">
        <f>F126</f>
        <v>160000</v>
      </c>
      <c r="G125" s="29">
        <f t="shared" si="44"/>
        <v>160000</v>
      </c>
      <c r="H125" s="29">
        <f t="shared" si="44"/>
        <v>160000</v>
      </c>
    </row>
    <row r="126" spans="1:8" s="1" customFormat="1" ht="15" customHeight="1" x14ac:dyDescent="0.25">
      <c r="A126" s="15">
        <v>705</v>
      </c>
      <c r="B126" s="21" t="s">
        <v>42</v>
      </c>
      <c r="C126" s="21" t="s">
        <v>141</v>
      </c>
      <c r="D126" s="22">
        <v>240</v>
      </c>
      <c r="E126" s="24" t="s">
        <v>7</v>
      </c>
      <c r="F126" s="29">
        <f>F127</f>
        <v>160000</v>
      </c>
      <c r="G126" s="29">
        <f t="shared" si="44"/>
        <v>160000</v>
      </c>
      <c r="H126" s="29">
        <f t="shared" si="44"/>
        <v>160000</v>
      </c>
    </row>
    <row r="127" spans="1:8" s="1" customFormat="1" ht="54.75" customHeight="1" x14ac:dyDescent="0.25">
      <c r="A127" s="15" t="s">
        <v>101</v>
      </c>
      <c r="B127" s="21" t="s">
        <v>42</v>
      </c>
      <c r="C127" s="21" t="s">
        <v>141</v>
      </c>
      <c r="D127" s="22">
        <v>244</v>
      </c>
      <c r="E127" s="24" t="s">
        <v>6</v>
      </c>
      <c r="F127" s="29">
        <v>160000</v>
      </c>
      <c r="G127" s="29">
        <v>160000</v>
      </c>
      <c r="H127" s="29">
        <v>160000</v>
      </c>
    </row>
    <row r="128" spans="1:8" s="1" customFormat="1" ht="15" customHeight="1" x14ac:dyDescent="0.25">
      <c r="A128" s="37">
        <v>705</v>
      </c>
      <c r="B128" s="33" t="s">
        <v>42</v>
      </c>
      <c r="C128" s="37" t="s">
        <v>142</v>
      </c>
      <c r="D128" s="38"/>
      <c r="E128" s="39" t="s">
        <v>43</v>
      </c>
      <c r="F128" s="35">
        <f>F130</f>
        <v>84000</v>
      </c>
      <c r="G128" s="45">
        <f>G130</f>
        <v>0</v>
      </c>
      <c r="H128" s="45">
        <f>H130</f>
        <v>0</v>
      </c>
    </row>
    <row r="129" spans="1:8" s="1" customFormat="1" x14ac:dyDescent="0.25">
      <c r="A129" s="37"/>
      <c r="B129" s="36"/>
      <c r="C129" s="37"/>
      <c r="D129" s="38"/>
      <c r="E129" s="39"/>
      <c r="F129" s="35"/>
      <c r="G129" s="46"/>
      <c r="H129" s="46"/>
    </row>
    <row r="130" spans="1:8" s="1" customFormat="1" ht="15" customHeight="1" x14ac:dyDescent="0.25">
      <c r="A130" s="15">
        <v>705</v>
      </c>
      <c r="B130" s="21" t="s">
        <v>42</v>
      </c>
      <c r="C130" s="21" t="s">
        <v>142</v>
      </c>
      <c r="D130" s="22">
        <v>500</v>
      </c>
      <c r="E130" s="24" t="s">
        <v>1</v>
      </c>
      <c r="F130" s="29">
        <f>F131</f>
        <v>84000</v>
      </c>
      <c r="G130" s="30">
        <f>G131</f>
        <v>0</v>
      </c>
      <c r="H130" s="30">
        <f>H131</f>
        <v>0</v>
      </c>
    </row>
    <row r="131" spans="1:8" s="1" customFormat="1" ht="30" x14ac:dyDescent="0.25">
      <c r="A131" s="15" t="s">
        <v>101</v>
      </c>
      <c r="B131" s="21" t="s">
        <v>42</v>
      </c>
      <c r="C131" s="21" t="s">
        <v>142</v>
      </c>
      <c r="D131" s="22">
        <v>540</v>
      </c>
      <c r="E131" s="24" t="s">
        <v>0</v>
      </c>
      <c r="F131" s="29">
        <v>84000</v>
      </c>
      <c r="G131" s="30">
        <v>0</v>
      </c>
      <c r="H131" s="30">
        <v>0</v>
      </c>
    </row>
    <row r="132" spans="1:8" s="1" customFormat="1" x14ac:dyDescent="0.25">
      <c r="A132" s="15">
        <v>705</v>
      </c>
      <c r="B132" s="21" t="s">
        <v>38</v>
      </c>
      <c r="C132" s="21"/>
      <c r="D132" s="22"/>
      <c r="E132" s="24" t="s">
        <v>41</v>
      </c>
      <c r="F132" s="29">
        <f>F133</f>
        <v>8262325</v>
      </c>
      <c r="G132" s="29">
        <f t="shared" ref="G132:H133" si="45">G133</f>
        <v>600000</v>
      </c>
      <c r="H132" s="29">
        <f t="shared" si="45"/>
        <v>600000</v>
      </c>
    </row>
    <row r="133" spans="1:8" s="1" customFormat="1" ht="135" x14ac:dyDescent="0.25">
      <c r="A133" s="15">
        <v>705</v>
      </c>
      <c r="B133" s="21" t="s">
        <v>38</v>
      </c>
      <c r="C133" s="21" t="s">
        <v>106</v>
      </c>
      <c r="D133" s="22"/>
      <c r="E133" s="24" t="s">
        <v>107</v>
      </c>
      <c r="F133" s="29">
        <f>F134</f>
        <v>8262325</v>
      </c>
      <c r="G133" s="29">
        <f t="shared" si="45"/>
        <v>600000</v>
      </c>
      <c r="H133" s="29">
        <f t="shared" si="45"/>
        <v>600000</v>
      </c>
    </row>
    <row r="134" spans="1:8" s="1" customFormat="1" ht="90" x14ac:dyDescent="0.25">
      <c r="A134" s="15">
        <v>705</v>
      </c>
      <c r="B134" s="21" t="s">
        <v>38</v>
      </c>
      <c r="C134" s="21" t="s">
        <v>113</v>
      </c>
      <c r="D134" s="22"/>
      <c r="E134" s="24" t="s">
        <v>36</v>
      </c>
      <c r="F134" s="29">
        <f>SUM(F149,F146,F140,F135)</f>
        <v>8262325</v>
      </c>
      <c r="G134" s="29">
        <f t="shared" ref="G134:H134" si="46">SUM(G135,G140,G146)</f>
        <v>600000</v>
      </c>
      <c r="H134" s="29">
        <f t="shared" si="46"/>
        <v>600000</v>
      </c>
    </row>
    <row r="135" spans="1:8" s="1" customFormat="1" ht="45" x14ac:dyDescent="0.25">
      <c r="A135" s="15">
        <v>705</v>
      </c>
      <c r="B135" s="23" t="s">
        <v>38</v>
      </c>
      <c r="C135" s="21" t="s">
        <v>143</v>
      </c>
      <c r="D135" s="22"/>
      <c r="E135" s="24" t="s">
        <v>144</v>
      </c>
      <c r="F135" s="29">
        <f>F136</f>
        <v>100000</v>
      </c>
      <c r="G135" s="29">
        <f t="shared" ref="G135:H136" si="47">G136</f>
        <v>600000</v>
      </c>
      <c r="H135" s="29">
        <f t="shared" si="47"/>
        <v>600000</v>
      </c>
    </row>
    <row r="136" spans="1:8" s="1" customFormat="1" ht="60" x14ac:dyDescent="0.25">
      <c r="A136" s="15">
        <v>705</v>
      </c>
      <c r="B136" s="23" t="s">
        <v>38</v>
      </c>
      <c r="C136" s="21" t="s">
        <v>143</v>
      </c>
      <c r="D136" s="22">
        <v>200</v>
      </c>
      <c r="E136" s="24" t="s">
        <v>8</v>
      </c>
      <c r="F136" s="29">
        <f>F137</f>
        <v>100000</v>
      </c>
      <c r="G136" s="29">
        <f t="shared" si="47"/>
        <v>600000</v>
      </c>
      <c r="H136" s="29">
        <f t="shared" si="47"/>
        <v>600000</v>
      </c>
    </row>
    <row r="137" spans="1:8" s="1" customFormat="1" ht="75" x14ac:dyDescent="0.25">
      <c r="A137" s="15">
        <v>705</v>
      </c>
      <c r="B137" s="23" t="s">
        <v>38</v>
      </c>
      <c r="C137" s="21" t="s">
        <v>143</v>
      </c>
      <c r="D137" s="22">
        <v>240</v>
      </c>
      <c r="E137" s="24" t="s">
        <v>7</v>
      </c>
      <c r="F137" s="29">
        <f>F138+F139</f>
        <v>100000</v>
      </c>
      <c r="G137" s="29">
        <f t="shared" ref="G137:H137" si="48">G138+G139</f>
        <v>600000</v>
      </c>
      <c r="H137" s="29">
        <f t="shared" si="48"/>
        <v>600000</v>
      </c>
    </row>
    <row r="138" spans="1:8" s="1" customFormat="1" ht="30" x14ac:dyDescent="0.25">
      <c r="A138" s="15">
        <v>705</v>
      </c>
      <c r="B138" s="23" t="s">
        <v>38</v>
      </c>
      <c r="C138" s="21" t="s">
        <v>143</v>
      </c>
      <c r="D138" s="22">
        <v>244</v>
      </c>
      <c r="E138" s="24" t="s">
        <v>6</v>
      </c>
      <c r="F138" s="29">
        <v>60000</v>
      </c>
      <c r="G138" s="31">
        <v>550000</v>
      </c>
      <c r="H138" s="31">
        <v>540000</v>
      </c>
    </row>
    <row r="139" spans="1:8" s="1" customFormat="1" ht="30" x14ac:dyDescent="0.25">
      <c r="A139" s="15">
        <v>705</v>
      </c>
      <c r="B139" s="23" t="s">
        <v>38</v>
      </c>
      <c r="C139" s="21" t="s">
        <v>143</v>
      </c>
      <c r="D139" s="22">
        <v>247</v>
      </c>
      <c r="E139" s="24" t="s">
        <v>99</v>
      </c>
      <c r="F139" s="29">
        <v>40000</v>
      </c>
      <c r="G139" s="31">
        <v>50000</v>
      </c>
      <c r="H139" s="31">
        <v>60000</v>
      </c>
    </row>
    <row r="140" spans="1:8" s="1" customFormat="1" ht="15" customHeight="1" x14ac:dyDescent="0.25">
      <c r="A140" s="33">
        <v>705</v>
      </c>
      <c r="B140" s="33" t="s">
        <v>38</v>
      </c>
      <c r="C140" s="37" t="s">
        <v>145</v>
      </c>
      <c r="D140" s="38"/>
      <c r="E140" s="39" t="s">
        <v>39</v>
      </c>
      <c r="F140" s="35">
        <f>F142</f>
        <v>4410150</v>
      </c>
      <c r="G140" s="35">
        <f t="shared" ref="G140:H140" si="49">G142</f>
        <v>0</v>
      </c>
      <c r="H140" s="35">
        <f t="shared" si="49"/>
        <v>0</v>
      </c>
    </row>
    <row r="141" spans="1:8" s="1" customFormat="1" ht="48" customHeight="1" x14ac:dyDescent="0.25">
      <c r="A141" s="34"/>
      <c r="B141" s="36"/>
      <c r="C141" s="37"/>
      <c r="D141" s="38"/>
      <c r="E141" s="39"/>
      <c r="F141" s="35"/>
      <c r="G141" s="35"/>
      <c r="H141" s="35"/>
    </row>
    <row r="142" spans="1:8" s="1" customFormat="1" ht="15" customHeight="1" x14ac:dyDescent="0.25">
      <c r="A142" s="33">
        <v>705</v>
      </c>
      <c r="B142" s="33" t="s">
        <v>38</v>
      </c>
      <c r="C142" s="37" t="s">
        <v>145</v>
      </c>
      <c r="D142" s="38">
        <v>500</v>
      </c>
      <c r="E142" s="39" t="s">
        <v>1</v>
      </c>
      <c r="F142" s="35">
        <f>F144</f>
        <v>4410150</v>
      </c>
      <c r="G142" s="35">
        <f t="shared" ref="G142:H142" si="50">G144</f>
        <v>0</v>
      </c>
      <c r="H142" s="35">
        <f t="shared" si="50"/>
        <v>0</v>
      </c>
    </row>
    <row r="143" spans="1:8" s="1" customFormat="1" x14ac:dyDescent="0.25">
      <c r="A143" s="34"/>
      <c r="B143" s="36"/>
      <c r="C143" s="37"/>
      <c r="D143" s="38"/>
      <c r="E143" s="39"/>
      <c r="F143" s="35"/>
      <c r="G143" s="35"/>
      <c r="H143" s="35"/>
    </row>
    <row r="144" spans="1:8" s="1" customFormat="1" ht="15" customHeight="1" x14ac:dyDescent="0.25">
      <c r="A144" s="33">
        <v>705</v>
      </c>
      <c r="B144" s="33" t="s">
        <v>38</v>
      </c>
      <c r="C144" s="37" t="s">
        <v>145</v>
      </c>
      <c r="D144" s="38">
        <v>540</v>
      </c>
      <c r="E144" s="39" t="s">
        <v>0</v>
      </c>
      <c r="F144" s="35">
        <v>4410150</v>
      </c>
      <c r="G144" s="35">
        <v>0</v>
      </c>
      <c r="H144" s="35">
        <v>0</v>
      </c>
    </row>
    <row r="145" spans="1:8" s="1" customFormat="1" x14ac:dyDescent="0.25">
      <c r="A145" s="34"/>
      <c r="B145" s="36"/>
      <c r="C145" s="37"/>
      <c r="D145" s="38"/>
      <c r="E145" s="39"/>
      <c r="F145" s="35"/>
      <c r="G145" s="35"/>
      <c r="H145" s="35"/>
    </row>
    <row r="146" spans="1:8" s="1" customFormat="1" ht="75" x14ac:dyDescent="0.25">
      <c r="A146" s="15">
        <v>705</v>
      </c>
      <c r="B146" s="25" t="s">
        <v>38</v>
      </c>
      <c r="C146" s="21" t="s">
        <v>146</v>
      </c>
      <c r="D146" s="22"/>
      <c r="E146" s="24" t="s">
        <v>40</v>
      </c>
      <c r="F146" s="29">
        <f>F147</f>
        <v>642575</v>
      </c>
      <c r="G146" s="29">
        <f t="shared" ref="G146:H147" si="51">G147</f>
        <v>0</v>
      </c>
      <c r="H146" s="29">
        <f t="shared" si="51"/>
        <v>0</v>
      </c>
    </row>
    <row r="147" spans="1:8" s="1" customFormat="1" ht="30" x14ac:dyDescent="0.25">
      <c r="A147" s="15">
        <v>705</v>
      </c>
      <c r="B147" s="25" t="s">
        <v>38</v>
      </c>
      <c r="C147" s="21" t="s">
        <v>146</v>
      </c>
      <c r="D147" s="22">
        <v>500</v>
      </c>
      <c r="E147" s="24" t="s">
        <v>1</v>
      </c>
      <c r="F147" s="29">
        <f>F148</f>
        <v>642575</v>
      </c>
      <c r="G147" s="29">
        <f t="shared" si="51"/>
        <v>0</v>
      </c>
      <c r="H147" s="29">
        <f t="shared" si="51"/>
        <v>0</v>
      </c>
    </row>
    <row r="148" spans="1:8" s="1" customFormat="1" ht="30" x14ac:dyDescent="0.25">
      <c r="A148" s="15">
        <v>705</v>
      </c>
      <c r="B148" s="25" t="s">
        <v>38</v>
      </c>
      <c r="C148" s="21" t="s">
        <v>146</v>
      </c>
      <c r="D148" s="22">
        <v>540</v>
      </c>
      <c r="E148" s="24" t="s">
        <v>0</v>
      </c>
      <c r="F148" s="29">
        <v>642575</v>
      </c>
      <c r="G148" s="29">
        <v>0</v>
      </c>
      <c r="H148" s="29">
        <v>0</v>
      </c>
    </row>
    <row r="149" spans="1:8" s="1" customFormat="1" ht="45" x14ac:dyDescent="0.25">
      <c r="A149" s="15">
        <v>705</v>
      </c>
      <c r="B149" s="25" t="s">
        <v>38</v>
      </c>
      <c r="C149" s="21" t="s">
        <v>163</v>
      </c>
      <c r="D149" s="22"/>
      <c r="E149" s="24" t="s">
        <v>164</v>
      </c>
      <c r="F149" s="29">
        <f>F150</f>
        <v>3109600</v>
      </c>
      <c r="G149" s="29">
        <f t="shared" ref="G149:H150" si="52">G150</f>
        <v>0</v>
      </c>
      <c r="H149" s="29">
        <f t="shared" si="52"/>
        <v>0</v>
      </c>
    </row>
    <row r="150" spans="1:8" s="1" customFormat="1" ht="30" x14ac:dyDescent="0.25">
      <c r="A150" s="15">
        <v>705</v>
      </c>
      <c r="B150" s="25" t="s">
        <v>38</v>
      </c>
      <c r="C150" s="21" t="s">
        <v>163</v>
      </c>
      <c r="D150" s="22">
        <v>500</v>
      </c>
      <c r="E150" s="24" t="s">
        <v>1</v>
      </c>
      <c r="F150" s="29">
        <f>F151</f>
        <v>3109600</v>
      </c>
      <c r="G150" s="29">
        <f t="shared" si="52"/>
        <v>0</v>
      </c>
      <c r="H150" s="29">
        <f t="shared" si="52"/>
        <v>0</v>
      </c>
    </row>
    <row r="151" spans="1:8" s="1" customFormat="1" ht="30" x14ac:dyDescent="0.25">
      <c r="A151" s="15">
        <v>705</v>
      </c>
      <c r="B151" s="25" t="s">
        <v>38</v>
      </c>
      <c r="C151" s="21" t="s">
        <v>163</v>
      </c>
      <c r="D151" s="22">
        <v>540</v>
      </c>
      <c r="E151" s="24" t="s">
        <v>0</v>
      </c>
      <c r="F151" s="29">
        <v>3109600</v>
      </c>
      <c r="G151" s="29">
        <v>0</v>
      </c>
      <c r="H151" s="29">
        <v>0</v>
      </c>
    </row>
    <row r="152" spans="1:8" s="1" customFormat="1" x14ac:dyDescent="0.25">
      <c r="A152" s="15">
        <v>705</v>
      </c>
      <c r="B152" s="21" t="s">
        <v>32</v>
      </c>
      <c r="C152" s="21"/>
      <c r="D152" s="22"/>
      <c r="E152" s="24" t="s">
        <v>37</v>
      </c>
      <c r="F152" s="29">
        <f t="shared" ref="F152:H153" si="53">F153</f>
        <v>1275000</v>
      </c>
      <c r="G152" s="29">
        <f t="shared" si="53"/>
        <v>3375000</v>
      </c>
      <c r="H152" s="29">
        <f t="shared" si="53"/>
        <v>3375000</v>
      </c>
    </row>
    <row r="153" spans="1:8" s="1" customFormat="1" ht="135" x14ac:dyDescent="0.25">
      <c r="A153" s="15">
        <v>705</v>
      </c>
      <c r="B153" s="21" t="s">
        <v>32</v>
      </c>
      <c r="C153" s="21" t="s">
        <v>106</v>
      </c>
      <c r="D153" s="22"/>
      <c r="E153" s="24" t="s">
        <v>107</v>
      </c>
      <c r="F153" s="29">
        <f t="shared" si="53"/>
        <v>1275000</v>
      </c>
      <c r="G153" s="29">
        <f t="shared" si="53"/>
        <v>3375000</v>
      </c>
      <c r="H153" s="29">
        <f t="shared" si="53"/>
        <v>3375000</v>
      </c>
    </row>
    <row r="154" spans="1:8" s="1" customFormat="1" ht="90" x14ac:dyDescent="0.25">
      <c r="A154" s="15">
        <v>705</v>
      </c>
      <c r="B154" s="21" t="s">
        <v>32</v>
      </c>
      <c r="C154" s="21" t="s">
        <v>113</v>
      </c>
      <c r="D154" s="22"/>
      <c r="E154" s="24" t="s">
        <v>36</v>
      </c>
      <c r="F154" s="29">
        <f>SUM(F155,F159,F164)</f>
        <v>1275000</v>
      </c>
      <c r="G154" s="29">
        <f t="shared" ref="G154:H154" si="54">SUM(G155,G159,G164)</f>
        <v>3375000</v>
      </c>
      <c r="H154" s="29">
        <f t="shared" si="54"/>
        <v>3375000</v>
      </c>
    </row>
    <row r="155" spans="1:8" s="1" customFormat="1" ht="60" x14ac:dyDescent="0.25">
      <c r="A155" s="15">
        <v>705</v>
      </c>
      <c r="B155" s="21" t="s">
        <v>32</v>
      </c>
      <c r="C155" s="21" t="s">
        <v>147</v>
      </c>
      <c r="D155" s="22"/>
      <c r="E155" s="24" t="s">
        <v>35</v>
      </c>
      <c r="F155" s="29">
        <f t="shared" ref="F155:H157" si="55">F156</f>
        <v>40000</v>
      </c>
      <c r="G155" s="29">
        <f t="shared" si="55"/>
        <v>240000</v>
      </c>
      <c r="H155" s="29">
        <f t="shared" si="55"/>
        <v>240000</v>
      </c>
    </row>
    <row r="156" spans="1:8" s="1" customFormat="1" ht="60" x14ac:dyDescent="0.25">
      <c r="A156" s="15">
        <v>705</v>
      </c>
      <c r="B156" s="21" t="s">
        <v>32</v>
      </c>
      <c r="C156" s="21" t="s">
        <v>147</v>
      </c>
      <c r="D156" s="22">
        <v>200</v>
      </c>
      <c r="E156" s="24" t="s">
        <v>8</v>
      </c>
      <c r="F156" s="29">
        <f t="shared" si="55"/>
        <v>40000</v>
      </c>
      <c r="G156" s="29">
        <f t="shared" si="55"/>
        <v>240000</v>
      </c>
      <c r="H156" s="29">
        <f t="shared" si="55"/>
        <v>240000</v>
      </c>
    </row>
    <row r="157" spans="1:8" s="1" customFormat="1" ht="40.5" customHeight="1" x14ac:dyDescent="0.25">
      <c r="A157" s="15">
        <v>705</v>
      </c>
      <c r="B157" s="21" t="s">
        <v>32</v>
      </c>
      <c r="C157" s="21" t="s">
        <v>147</v>
      </c>
      <c r="D157" s="22">
        <v>240</v>
      </c>
      <c r="E157" s="24" t="s">
        <v>7</v>
      </c>
      <c r="F157" s="29">
        <f t="shared" si="55"/>
        <v>40000</v>
      </c>
      <c r="G157" s="29">
        <f t="shared" si="55"/>
        <v>240000</v>
      </c>
      <c r="H157" s="29">
        <f t="shared" si="55"/>
        <v>240000</v>
      </c>
    </row>
    <row r="158" spans="1:8" s="1" customFormat="1" ht="30" x14ac:dyDescent="0.25">
      <c r="A158" s="15">
        <v>705</v>
      </c>
      <c r="B158" s="21" t="s">
        <v>32</v>
      </c>
      <c r="C158" s="21" t="s">
        <v>147</v>
      </c>
      <c r="D158" s="22">
        <v>244</v>
      </c>
      <c r="E158" s="24" t="s">
        <v>6</v>
      </c>
      <c r="F158" s="29">
        <v>40000</v>
      </c>
      <c r="G158" s="29">
        <v>240000</v>
      </c>
      <c r="H158" s="29">
        <v>240000</v>
      </c>
    </row>
    <row r="159" spans="1:8" s="1" customFormat="1" x14ac:dyDescent="0.25">
      <c r="A159" s="15">
        <v>705</v>
      </c>
      <c r="B159" s="21" t="s">
        <v>32</v>
      </c>
      <c r="C159" s="21" t="s">
        <v>148</v>
      </c>
      <c r="D159" s="22"/>
      <c r="E159" s="24" t="s">
        <v>34</v>
      </c>
      <c r="F159" s="29">
        <f>F160</f>
        <v>650000</v>
      </c>
      <c r="G159" s="29">
        <f t="shared" ref="G159:H159" si="56">G160</f>
        <v>1550000</v>
      </c>
      <c r="H159" s="29">
        <f t="shared" si="56"/>
        <v>1550000</v>
      </c>
    </row>
    <row r="160" spans="1:8" s="1" customFormat="1" ht="60" x14ac:dyDescent="0.25">
      <c r="A160" s="15">
        <v>705</v>
      </c>
      <c r="B160" s="21" t="s">
        <v>32</v>
      </c>
      <c r="C160" s="21" t="s">
        <v>148</v>
      </c>
      <c r="D160" s="22">
        <v>200</v>
      </c>
      <c r="E160" s="24" t="s">
        <v>8</v>
      </c>
      <c r="F160" s="29">
        <f>F161</f>
        <v>650000</v>
      </c>
      <c r="G160" s="29">
        <f>G161</f>
        <v>1550000</v>
      </c>
      <c r="H160" s="29">
        <f>H161</f>
        <v>1550000</v>
      </c>
    </row>
    <row r="161" spans="1:8" s="1" customFormat="1" ht="75" x14ac:dyDescent="0.25">
      <c r="A161" s="15">
        <v>705</v>
      </c>
      <c r="B161" s="21" t="s">
        <v>32</v>
      </c>
      <c r="C161" s="21" t="s">
        <v>148</v>
      </c>
      <c r="D161" s="22">
        <v>240</v>
      </c>
      <c r="E161" s="24" t="s">
        <v>7</v>
      </c>
      <c r="F161" s="29">
        <f>F162+F163</f>
        <v>650000</v>
      </c>
      <c r="G161" s="29">
        <f>SUM(G162:G163)</f>
        <v>1550000</v>
      </c>
      <c r="H161" s="29">
        <f>SUM(H162:H163)</f>
        <v>1550000</v>
      </c>
    </row>
    <row r="162" spans="1:8" s="1" customFormat="1" ht="30" x14ac:dyDescent="0.25">
      <c r="A162" s="15">
        <v>705</v>
      </c>
      <c r="B162" s="21" t="s">
        <v>32</v>
      </c>
      <c r="C162" s="21" t="s">
        <v>148</v>
      </c>
      <c r="D162" s="22">
        <v>244</v>
      </c>
      <c r="E162" s="24" t="s">
        <v>6</v>
      </c>
      <c r="F162" s="29">
        <v>150000</v>
      </c>
      <c r="G162" s="29">
        <v>1150000</v>
      </c>
      <c r="H162" s="29">
        <v>1150000</v>
      </c>
    </row>
    <row r="163" spans="1:8" s="1" customFormat="1" ht="30" x14ac:dyDescent="0.25">
      <c r="A163" s="15">
        <v>705</v>
      </c>
      <c r="B163" s="21" t="s">
        <v>32</v>
      </c>
      <c r="C163" s="21" t="s">
        <v>148</v>
      </c>
      <c r="D163" s="22">
        <v>247</v>
      </c>
      <c r="E163" s="24" t="s">
        <v>99</v>
      </c>
      <c r="F163" s="29">
        <v>500000</v>
      </c>
      <c r="G163" s="29">
        <v>400000</v>
      </c>
      <c r="H163" s="29">
        <v>400000</v>
      </c>
    </row>
    <row r="164" spans="1:8" s="1" customFormat="1" ht="45" x14ac:dyDescent="0.25">
      <c r="A164" s="15">
        <v>705</v>
      </c>
      <c r="B164" s="21" t="s">
        <v>32</v>
      </c>
      <c r="C164" s="21" t="s">
        <v>149</v>
      </c>
      <c r="D164" s="22"/>
      <c r="E164" s="24" t="s">
        <v>33</v>
      </c>
      <c r="F164" s="29">
        <f>F165</f>
        <v>585000</v>
      </c>
      <c r="G164" s="29">
        <f t="shared" ref="G164:H166" si="57">G165</f>
        <v>1585000</v>
      </c>
      <c r="H164" s="29">
        <f t="shared" si="57"/>
        <v>1585000</v>
      </c>
    </row>
    <row r="165" spans="1:8" s="1" customFormat="1" ht="60" x14ac:dyDescent="0.25">
      <c r="A165" s="21">
        <v>705</v>
      </c>
      <c r="B165" s="21" t="s">
        <v>32</v>
      </c>
      <c r="C165" s="21" t="s">
        <v>149</v>
      </c>
      <c r="D165" s="22">
        <v>200</v>
      </c>
      <c r="E165" s="24" t="s">
        <v>8</v>
      </c>
      <c r="F165" s="29">
        <f>F166</f>
        <v>585000</v>
      </c>
      <c r="G165" s="29">
        <f t="shared" si="57"/>
        <v>1585000</v>
      </c>
      <c r="H165" s="29">
        <f t="shared" si="57"/>
        <v>1585000</v>
      </c>
    </row>
    <row r="166" spans="1:8" s="1" customFormat="1" ht="75" x14ac:dyDescent="0.25">
      <c r="A166" s="15">
        <v>705</v>
      </c>
      <c r="B166" s="21" t="s">
        <v>32</v>
      </c>
      <c r="C166" s="21" t="s">
        <v>149</v>
      </c>
      <c r="D166" s="22">
        <v>240</v>
      </c>
      <c r="E166" s="24" t="s">
        <v>7</v>
      </c>
      <c r="F166" s="29">
        <f>F167</f>
        <v>585000</v>
      </c>
      <c r="G166" s="29">
        <f t="shared" si="57"/>
        <v>1585000</v>
      </c>
      <c r="H166" s="29">
        <f t="shared" si="57"/>
        <v>1585000</v>
      </c>
    </row>
    <row r="167" spans="1:8" s="1" customFormat="1" ht="30" x14ac:dyDescent="0.25">
      <c r="A167" s="15">
        <v>705</v>
      </c>
      <c r="B167" s="21" t="s">
        <v>32</v>
      </c>
      <c r="C167" s="21" t="s">
        <v>149</v>
      </c>
      <c r="D167" s="22">
        <v>244</v>
      </c>
      <c r="E167" s="24" t="s">
        <v>6</v>
      </c>
      <c r="F167" s="29">
        <v>585000</v>
      </c>
      <c r="G167" s="29">
        <v>1585000</v>
      </c>
      <c r="H167" s="29">
        <v>1585000</v>
      </c>
    </row>
    <row r="168" spans="1:8" s="1" customFormat="1" ht="31.5" x14ac:dyDescent="0.25">
      <c r="A168" s="6">
        <v>705</v>
      </c>
      <c r="B168" s="6" t="s">
        <v>31</v>
      </c>
      <c r="C168" s="6"/>
      <c r="D168" s="5"/>
      <c r="E168" s="7" t="s">
        <v>30</v>
      </c>
      <c r="F168" s="28">
        <f>F169</f>
        <v>5943964</v>
      </c>
      <c r="G168" s="28">
        <f t="shared" ref="G168:H170" si="58">G169</f>
        <v>5943964</v>
      </c>
      <c r="H168" s="28">
        <f t="shared" si="58"/>
        <v>5943964</v>
      </c>
    </row>
    <row r="169" spans="1:8" s="1" customFormat="1" ht="15.75" x14ac:dyDescent="0.25">
      <c r="A169" s="15">
        <v>705</v>
      </c>
      <c r="B169" s="21" t="s">
        <v>23</v>
      </c>
      <c r="C169" s="6"/>
      <c r="D169" s="22"/>
      <c r="E169" s="24" t="s">
        <v>29</v>
      </c>
      <c r="F169" s="29">
        <f>F170</f>
        <v>5943964</v>
      </c>
      <c r="G169" s="29">
        <f t="shared" si="58"/>
        <v>5943964</v>
      </c>
      <c r="H169" s="29">
        <f t="shared" si="58"/>
        <v>5943964</v>
      </c>
    </row>
    <row r="170" spans="1:8" s="1" customFormat="1" ht="135" x14ac:dyDescent="0.25">
      <c r="A170" s="15">
        <v>705</v>
      </c>
      <c r="B170" s="21" t="s">
        <v>23</v>
      </c>
      <c r="C170" s="21" t="s">
        <v>106</v>
      </c>
      <c r="D170" s="22"/>
      <c r="E170" s="24" t="s">
        <v>107</v>
      </c>
      <c r="F170" s="29">
        <f>F171</f>
        <v>5943964</v>
      </c>
      <c r="G170" s="29">
        <f t="shared" si="58"/>
        <v>5943964</v>
      </c>
      <c r="H170" s="29">
        <f t="shared" si="58"/>
        <v>5943964</v>
      </c>
    </row>
    <row r="171" spans="1:8" s="1" customFormat="1" ht="75" x14ac:dyDescent="0.25">
      <c r="A171" s="15">
        <v>705</v>
      </c>
      <c r="B171" s="23" t="s">
        <v>23</v>
      </c>
      <c r="C171" s="23" t="s">
        <v>150</v>
      </c>
      <c r="D171" s="16"/>
      <c r="E171" s="17" t="s">
        <v>28</v>
      </c>
      <c r="F171" s="29">
        <f>SUM(F172,F176,F180)</f>
        <v>5943964</v>
      </c>
      <c r="G171" s="29">
        <f t="shared" ref="G171:H171" si="59">SUM(G172,G176,G180)</f>
        <v>5943964</v>
      </c>
      <c r="H171" s="29">
        <f t="shared" si="59"/>
        <v>5943964</v>
      </c>
    </row>
    <row r="172" spans="1:8" s="1" customFormat="1" ht="75" x14ac:dyDescent="0.25">
      <c r="A172" s="15">
        <v>705</v>
      </c>
      <c r="B172" s="12" t="s">
        <v>23</v>
      </c>
      <c r="C172" s="12" t="s">
        <v>151</v>
      </c>
      <c r="D172" s="14"/>
      <c r="E172" s="14" t="s">
        <v>100</v>
      </c>
      <c r="F172" s="32">
        <f>F173</f>
        <v>1694790</v>
      </c>
      <c r="G172" s="32">
        <f t="shared" ref="G172:H174" si="60">G173</f>
        <v>1694790</v>
      </c>
      <c r="H172" s="32">
        <f t="shared" si="60"/>
        <v>1694790</v>
      </c>
    </row>
    <row r="173" spans="1:8" s="1" customFormat="1" ht="75" x14ac:dyDescent="0.25">
      <c r="A173" s="15">
        <v>705</v>
      </c>
      <c r="B173" s="12" t="s">
        <v>23</v>
      </c>
      <c r="C173" s="12" t="s">
        <v>151</v>
      </c>
      <c r="D173" s="13">
        <v>600</v>
      </c>
      <c r="E173" s="14" t="s">
        <v>25</v>
      </c>
      <c r="F173" s="32">
        <f>F174</f>
        <v>1694790</v>
      </c>
      <c r="G173" s="32">
        <f t="shared" si="60"/>
        <v>1694790</v>
      </c>
      <c r="H173" s="32">
        <f t="shared" si="60"/>
        <v>1694790</v>
      </c>
    </row>
    <row r="174" spans="1:8" s="1" customFormat="1" ht="30" x14ac:dyDescent="0.25">
      <c r="A174" s="15">
        <v>705</v>
      </c>
      <c r="B174" s="12" t="s">
        <v>23</v>
      </c>
      <c r="C174" s="12" t="s">
        <v>151</v>
      </c>
      <c r="D174" s="13">
        <v>610</v>
      </c>
      <c r="E174" s="14" t="s">
        <v>24</v>
      </c>
      <c r="F174" s="32">
        <f>F175</f>
        <v>1694790</v>
      </c>
      <c r="G174" s="32">
        <f t="shared" si="60"/>
        <v>1694790</v>
      </c>
      <c r="H174" s="32">
        <f t="shared" si="60"/>
        <v>1694790</v>
      </c>
    </row>
    <row r="175" spans="1:8" s="1" customFormat="1" ht="135" x14ac:dyDescent="0.25">
      <c r="A175" s="15">
        <v>705</v>
      </c>
      <c r="B175" s="12" t="s">
        <v>23</v>
      </c>
      <c r="C175" s="12" t="s">
        <v>151</v>
      </c>
      <c r="D175" s="13">
        <v>611</v>
      </c>
      <c r="E175" s="14" t="s">
        <v>22</v>
      </c>
      <c r="F175" s="32">
        <v>1694790</v>
      </c>
      <c r="G175" s="32">
        <v>1694790</v>
      </c>
      <c r="H175" s="32">
        <v>1694790</v>
      </c>
    </row>
    <row r="176" spans="1:8" s="1" customFormat="1" ht="45" x14ac:dyDescent="0.25">
      <c r="A176" s="15">
        <v>705</v>
      </c>
      <c r="B176" s="25" t="s">
        <v>23</v>
      </c>
      <c r="C176" s="25" t="s">
        <v>152</v>
      </c>
      <c r="D176" s="18"/>
      <c r="E176" s="19" t="s">
        <v>26</v>
      </c>
      <c r="F176" s="29">
        <f>F177</f>
        <v>9800</v>
      </c>
      <c r="G176" s="29">
        <f t="shared" ref="G176:H178" si="61">G177</f>
        <v>9800</v>
      </c>
      <c r="H176" s="29">
        <f t="shared" si="61"/>
        <v>9800</v>
      </c>
    </row>
    <row r="177" spans="1:8" s="1" customFormat="1" ht="75" x14ac:dyDescent="0.25">
      <c r="A177" s="15">
        <v>705</v>
      </c>
      <c r="B177" s="21" t="s">
        <v>23</v>
      </c>
      <c r="C177" s="25" t="s">
        <v>152</v>
      </c>
      <c r="D177" s="22">
        <v>600</v>
      </c>
      <c r="E177" s="24" t="s">
        <v>25</v>
      </c>
      <c r="F177" s="29">
        <f>F178</f>
        <v>9800</v>
      </c>
      <c r="G177" s="29">
        <f t="shared" si="61"/>
        <v>9800</v>
      </c>
      <c r="H177" s="29">
        <f t="shared" si="61"/>
        <v>9800</v>
      </c>
    </row>
    <row r="178" spans="1:8" s="1" customFormat="1" ht="30" x14ac:dyDescent="0.25">
      <c r="A178" s="15">
        <v>705</v>
      </c>
      <c r="B178" s="21" t="s">
        <v>23</v>
      </c>
      <c r="C178" s="25" t="s">
        <v>152</v>
      </c>
      <c r="D178" s="22">
        <v>610</v>
      </c>
      <c r="E178" s="24" t="s">
        <v>24</v>
      </c>
      <c r="F178" s="29">
        <f>F179</f>
        <v>9800</v>
      </c>
      <c r="G178" s="29">
        <f t="shared" si="61"/>
        <v>9800</v>
      </c>
      <c r="H178" s="29">
        <f t="shared" si="61"/>
        <v>9800</v>
      </c>
    </row>
    <row r="179" spans="1:8" s="1" customFormat="1" ht="45" x14ac:dyDescent="0.25">
      <c r="A179" s="15">
        <v>705</v>
      </c>
      <c r="B179" s="21" t="s">
        <v>23</v>
      </c>
      <c r="C179" s="25" t="s">
        <v>152</v>
      </c>
      <c r="D179" s="22">
        <v>612</v>
      </c>
      <c r="E179" s="24" t="s">
        <v>27</v>
      </c>
      <c r="F179" s="29">
        <v>9800</v>
      </c>
      <c r="G179" s="29">
        <v>9800</v>
      </c>
      <c r="H179" s="29">
        <v>9800</v>
      </c>
    </row>
    <row r="180" spans="1:8" s="1" customFormat="1" ht="45" x14ac:dyDescent="0.25">
      <c r="A180" s="15">
        <v>705</v>
      </c>
      <c r="B180" s="21" t="s">
        <v>23</v>
      </c>
      <c r="C180" s="21" t="s">
        <v>153</v>
      </c>
      <c r="D180" s="5"/>
      <c r="E180" s="24" t="s">
        <v>26</v>
      </c>
      <c r="F180" s="29">
        <f>F181</f>
        <v>4239374</v>
      </c>
      <c r="G180" s="29">
        <f t="shared" ref="G180:H182" si="62">G181</f>
        <v>4239374</v>
      </c>
      <c r="H180" s="29">
        <f t="shared" si="62"/>
        <v>4239374</v>
      </c>
    </row>
    <row r="181" spans="1:8" s="1" customFormat="1" ht="75" x14ac:dyDescent="0.25">
      <c r="A181" s="21">
        <v>705</v>
      </c>
      <c r="B181" s="21" t="s">
        <v>23</v>
      </c>
      <c r="C181" s="21" t="s">
        <v>153</v>
      </c>
      <c r="D181" s="22">
        <v>600</v>
      </c>
      <c r="E181" s="24" t="s">
        <v>25</v>
      </c>
      <c r="F181" s="29">
        <f>F182</f>
        <v>4239374</v>
      </c>
      <c r="G181" s="29">
        <f t="shared" si="62"/>
        <v>4239374</v>
      </c>
      <c r="H181" s="29">
        <f t="shared" si="62"/>
        <v>4239374</v>
      </c>
    </row>
    <row r="182" spans="1:8" s="1" customFormat="1" ht="30" x14ac:dyDescent="0.25">
      <c r="A182" s="15">
        <v>705</v>
      </c>
      <c r="B182" s="21" t="s">
        <v>23</v>
      </c>
      <c r="C182" s="21" t="s">
        <v>153</v>
      </c>
      <c r="D182" s="22">
        <v>610</v>
      </c>
      <c r="E182" s="24" t="s">
        <v>24</v>
      </c>
      <c r="F182" s="29">
        <f>F183</f>
        <v>4239374</v>
      </c>
      <c r="G182" s="29">
        <f t="shared" si="62"/>
        <v>4239374</v>
      </c>
      <c r="H182" s="29">
        <f t="shared" si="62"/>
        <v>4239374</v>
      </c>
    </row>
    <row r="183" spans="1:8" s="1" customFormat="1" ht="135" x14ac:dyDescent="0.25">
      <c r="A183" s="15">
        <v>705</v>
      </c>
      <c r="B183" s="21" t="s">
        <v>23</v>
      </c>
      <c r="C183" s="21" t="s">
        <v>153</v>
      </c>
      <c r="D183" s="22">
        <v>611</v>
      </c>
      <c r="E183" s="24" t="s">
        <v>22</v>
      </c>
      <c r="F183" s="29">
        <v>4239374</v>
      </c>
      <c r="G183" s="29">
        <v>4239374</v>
      </c>
      <c r="H183" s="29">
        <v>4239374</v>
      </c>
    </row>
    <row r="184" spans="1:8" s="1" customFormat="1" ht="15.75" x14ac:dyDescent="0.25">
      <c r="A184" s="6">
        <v>705</v>
      </c>
      <c r="B184" s="6">
        <v>1000</v>
      </c>
      <c r="C184" s="6"/>
      <c r="D184" s="5"/>
      <c r="E184" s="7" t="s">
        <v>21</v>
      </c>
      <c r="F184" s="28">
        <f>F185+F192</f>
        <v>176000</v>
      </c>
      <c r="G184" s="28">
        <f t="shared" ref="G184:H184" si="63">G185+G192</f>
        <v>176000</v>
      </c>
      <c r="H184" s="28">
        <f t="shared" si="63"/>
        <v>176000</v>
      </c>
    </row>
    <row r="185" spans="1:8" s="1" customFormat="1" ht="101.25" customHeight="1" x14ac:dyDescent="0.25">
      <c r="A185" s="15">
        <v>705</v>
      </c>
      <c r="B185" s="21">
        <v>1001</v>
      </c>
      <c r="C185" s="6"/>
      <c r="D185" s="5"/>
      <c r="E185" s="24" t="s">
        <v>20</v>
      </c>
      <c r="F185" s="29">
        <f t="shared" ref="F185:H190" si="64">F186</f>
        <v>130000</v>
      </c>
      <c r="G185" s="29">
        <f t="shared" si="64"/>
        <v>130000</v>
      </c>
      <c r="H185" s="29">
        <f t="shared" si="64"/>
        <v>130000</v>
      </c>
    </row>
    <row r="186" spans="1:8" s="1" customFormat="1" ht="51" customHeight="1" x14ac:dyDescent="0.25">
      <c r="A186" s="15">
        <v>705</v>
      </c>
      <c r="B186" s="21">
        <v>1001</v>
      </c>
      <c r="C186" s="21" t="s">
        <v>106</v>
      </c>
      <c r="D186" s="22"/>
      <c r="E186" s="24" t="s">
        <v>107</v>
      </c>
      <c r="F186" s="29">
        <f t="shared" si="64"/>
        <v>130000</v>
      </c>
      <c r="G186" s="29">
        <f t="shared" si="64"/>
        <v>130000</v>
      </c>
      <c r="H186" s="29">
        <f t="shared" si="64"/>
        <v>130000</v>
      </c>
    </row>
    <row r="187" spans="1:8" s="1" customFormat="1" ht="60" x14ac:dyDescent="0.25">
      <c r="A187" s="15">
        <v>705</v>
      </c>
      <c r="B187" s="21">
        <v>1001</v>
      </c>
      <c r="C187" s="21" t="s">
        <v>154</v>
      </c>
      <c r="D187" s="22"/>
      <c r="E187" s="24" t="s">
        <v>14</v>
      </c>
      <c r="F187" s="29">
        <f t="shared" si="64"/>
        <v>130000</v>
      </c>
      <c r="G187" s="29">
        <f t="shared" si="64"/>
        <v>130000</v>
      </c>
      <c r="H187" s="29">
        <f t="shared" si="64"/>
        <v>130000</v>
      </c>
    </row>
    <row r="188" spans="1:8" s="1" customFormat="1" ht="54.75" customHeight="1" x14ac:dyDescent="0.25">
      <c r="A188" s="15">
        <v>705</v>
      </c>
      <c r="B188" s="21">
        <v>1001</v>
      </c>
      <c r="C188" s="21" t="s">
        <v>155</v>
      </c>
      <c r="D188" s="5"/>
      <c r="E188" s="24" t="s">
        <v>19</v>
      </c>
      <c r="F188" s="29">
        <f t="shared" si="64"/>
        <v>130000</v>
      </c>
      <c r="G188" s="29">
        <f t="shared" si="64"/>
        <v>130000</v>
      </c>
      <c r="H188" s="29">
        <f t="shared" si="64"/>
        <v>130000</v>
      </c>
    </row>
    <row r="189" spans="1:8" s="1" customFormat="1" ht="45" x14ac:dyDescent="0.25">
      <c r="A189" s="15">
        <v>705</v>
      </c>
      <c r="B189" s="21">
        <v>1001</v>
      </c>
      <c r="C189" s="21" t="s">
        <v>155</v>
      </c>
      <c r="D189" s="22">
        <v>300</v>
      </c>
      <c r="E189" s="24" t="s">
        <v>18</v>
      </c>
      <c r="F189" s="29">
        <f t="shared" si="64"/>
        <v>130000</v>
      </c>
      <c r="G189" s="29">
        <f t="shared" si="64"/>
        <v>130000</v>
      </c>
      <c r="H189" s="29">
        <f t="shared" si="64"/>
        <v>130000</v>
      </c>
    </row>
    <row r="190" spans="1:8" s="1" customFormat="1" ht="45" x14ac:dyDescent="0.25">
      <c r="A190" s="15">
        <v>705</v>
      </c>
      <c r="B190" s="21">
        <v>1001</v>
      </c>
      <c r="C190" s="21" t="s">
        <v>155</v>
      </c>
      <c r="D190" s="22">
        <v>310</v>
      </c>
      <c r="E190" s="24" t="s">
        <v>17</v>
      </c>
      <c r="F190" s="29">
        <f t="shared" si="64"/>
        <v>130000</v>
      </c>
      <c r="G190" s="29">
        <f t="shared" si="64"/>
        <v>130000</v>
      </c>
      <c r="H190" s="29">
        <f t="shared" si="64"/>
        <v>130000</v>
      </c>
    </row>
    <row r="191" spans="1:8" s="1" customFormat="1" ht="30" x14ac:dyDescent="0.25">
      <c r="A191" s="15">
        <v>705</v>
      </c>
      <c r="B191" s="21">
        <v>1001</v>
      </c>
      <c r="C191" s="21" t="s">
        <v>155</v>
      </c>
      <c r="D191" s="22">
        <v>312</v>
      </c>
      <c r="E191" s="24" t="s">
        <v>16</v>
      </c>
      <c r="F191" s="29">
        <v>130000</v>
      </c>
      <c r="G191" s="29">
        <v>130000</v>
      </c>
      <c r="H191" s="29">
        <v>130000</v>
      </c>
    </row>
    <row r="192" spans="1:8" s="1" customFormat="1" ht="30" x14ac:dyDescent="0.25">
      <c r="A192" s="15">
        <v>705</v>
      </c>
      <c r="B192" s="21">
        <v>1003</v>
      </c>
      <c r="C192" s="21"/>
      <c r="D192" s="22"/>
      <c r="E192" s="24" t="s">
        <v>15</v>
      </c>
      <c r="F192" s="29">
        <f>F193</f>
        <v>46000</v>
      </c>
      <c r="G192" s="29">
        <f t="shared" ref="G192:H193" si="65">G193</f>
        <v>46000</v>
      </c>
      <c r="H192" s="29">
        <f t="shared" si="65"/>
        <v>46000</v>
      </c>
    </row>
    <row r="193" spans="1:8" s="1" customFormat="1" ht="135" x14ac:dyDescent="0.25">
      <c r="A193" s="15">
        <v>705</v>
      </c>
      <c r="B193" s="21">
        <v>1003</v>
      </c>
      <c r="C193" s="21" t="s">
        <v>106</v>
      </c>
      <c r="D193" s="22"/>
      <c r="E193" s="24" t="s">
        <v>107</v>
      </c>
      <c r="F193" s="29">
        <f>F194</f>
        <v>46000</v>
      </c>
      <c r="G193" s="29">
        <f t="shared" si="65"/>
        <v>46000</v>
      </c>
      <c r="H193" s="29">
        <f t="shared" si="65"/>
        <v>46000</v>
      </c>
    </row>
    <row r="194" spans="1:8" s="1" customFormat="1" ht="60" x14ac:dyDescent="0.25">
      <c r="A194" s="15">
        <v>705</v>
      </c>
      <c r="B194" s="21">
        <v>1003</v>
      </c>
      <c r="C194" s="21" t="s">
        <v>154</v>
      </c>
      <c r="D194" s="22"/>
      <c r="E194" s="24" t="s">
        <v>14</v>
      </c>
      <c r="F194" s="29">
        <f>SUM(F195,F199)</f>
        <v>46000</v>
      </c>
      <c r="G194" s="29">
        <f t="shared" ref="G194:H194" si="66">SUM(G195,G199)</f>
        <v>46000</v>
      </c>
      <c r="H194" s="29">
        <f t="shared" si="66"/>
        <v>46000</v>
      </c>
    </row>
    <row r="195" spans="1:8" s="1" customFormat="1" ht="45" x14ac:dyDescent="0.25">
      <c r="A195" s="15">
        <v>705</v>
      </c>
      <c r="B195" s="21">
        <v>1003</v>
      </c>
      <c r="C195" s="21" t="s">
        <v>156</v>
      </c>
      <c r="D195" s="22"/>
      <c r="E195" s="24" t="s">
        <v>157</v>
      </c>
      <c r="F195" s="29">
        <f>F196</f>
        <v>30000</v>
      </c>
      <c r="G195" s="29">
        <f t="shared" ref="G195:H197" si="67">G196</f>
        <v>30000</v>
      </c>
      <c r="H195" s="29">
        <f t="shared" si="67"/>
        <v>30000</v>
      </c>
    </row>
    <row r="196" spans="1:8" s="1" customFormat="1" ht="60" x14ac:dyDescent="0.25">
      <c r="A196" s="15">
        <v>705</v>
      </c>
      <c r="B196" s="21">
        <v>1003</v>
      </c>
      <c r="C196" s="21" t="s">
        <v>156</v>
      </c>
      <c r="D196" s="22">
        <v>200</v>
      </c>
      <c r="E196" s="24" t="s">
        <v>8</v>
      </c>
      <c r="F196" s="29">
        <f>F197</f>
        <v>30000</v>
      </c>
      <c r="G196" s="29">
        <f t="shared" si="67"/>
        <v>30000</v>
      </c>
      <c r="H196" s="29">
        <f t="shared" si="67"/>
        <v>30000</v>
      </c>
    </row>
    <row r="197" spans="1:8" s="1" customFormat="1" ht="75" x14ac:dyDescent="0.25">
      <c r="A197" s="15">
        <v>705</v>
      </c>
      <c r="B197" s="21">
        <v>1003</v>
      </c>
      <c r="C197" s="21" t="s">
        <v>156</v>
      </c>
      <c r="D197" s="22">
        <v>240</v>
      </c>
      <c r="E197" s="24" t="s">
        <v>7</v>
      </c>
      <c r="F197" s="29">
        <f>F198</f>
        <v>30000</v>
      </c>
      <c r="G197" s="29">
        <f t="shared" si="67"/>
        <v>30000</v>
      </c>
      <c r="H197" s="29">
        <f t="shared" si="67"/>
        <v>30000</v>
      </c>
    </row>
    <row r="198" spans="1:8" ht="30" x14ac:dyDescent="0.25">
      <c r="A198" s="15">
        <v>705</v>
      </c>
      <c r="B198" s="21">
        <v>1003</v>
      </c>
      <c r="C198" s="21" t="s">
        <v>156</v>
      </c>
      <c r="D198" s="22">
        <v>244</v>
      </c>
      <c r="E198" s="24" t="s">
        <v>6</v>
      </c>
      <c r="F198" s="29">
        <v>30000</v>
      </c>
      <c r="G198" s="29">
        <v>30000</v>
      </c>
      <c r="H198" s="29">
        <v>30000</v>
      </c>
    </row>
    <row r="199" spans="1:8" ht="60" x14ac:dyDescent="0.25">
      <c r="A199" s="15">
        <v>705</v>
      </c>
      <c r="B199" s="21">
        <v>1003</v>
      </c>
      <c r="C199" s="21" t="s">
        <v>158</v>
      </c>
      <c r="D199" s="22"/>
      <c r="E199" s="24" t="s">
        <v>13</v>
      </c>
      <c r="F199" s="29">
        <f>F200</f>
        <v>16000</v>
      </c>
      <c r="G199" s="29">
        <f t="shared" ref="G199:H201" si="68">G200</f>
        <v>16000</v>
      </c>
      <c r="H199" s="29">
        <f t="shared" si="68"/>
        <v>16000</v>
      </c>
    </row>
    <row r="200" spans="1:8" ht="60" x14ac:dyDescent="0.25">
      <c r="A200" s="21">
        <v>705</v>
      </c>
      <c r="B200" s="21">
        <v>1003</v>
      </c>
      <c r="C200" s="21" t="s">
        <v>158</v>
      </c>
      <c r="D200" s="22">
        <v>200</v>
      </c>
      <c r="E200" s="24" t="s">
        <v>8</v>
      </c>
      <c r="F200" s="29">
        <f>F201</f>
        <v>16000</v>
      </c>
      <c r="G200" s="29">
        <f t="shared" si="68"/>
        <v>16000</v>
      </c>
      <c r="H200" s="29">
        <f t="shared" si="68"/>
        <v>16000</v>
      </c>
    </row>
    <row r="201" spans="1:8" ht="75" x14ac:dyDescent="0.25">
      <c r="A201" s="15">
        <v>705</v>
      </c>
      <c r="B201" s="21">
        <v>1003</v>
      </c>
      <c r="C201" s="21" t="s">
        <v>158</v>
      </c>
      <c r="D201" s="22">
        <v>240</v>
      </c>
      <c r="E201" s="24" t="s">
        <v>7</v>
      </c>
      <c r="F201" s="29">
        <f>F202</f>
        <v>16000</v>
      </c>
      <c r="G201" s="29">
        <f t="shared" si="68"/>
        <v>16000</v>
      </c>
      <c r="H201" s="29">
        <f t="shared" si="68"/>
        <v>16000</v>
      </c>
    </row>
    <row r="202" spans="1:8" ht="30" x14ac:dyDescent="0.25">
      <c r="A202" s="15">
        <v>705</v>
      </c>
      <c r="B202" s="21">
        <v>1003</v>
      </c>
      <c r="C202" s="21" t="s">
        <v>158</v>
      </c>
      <c r="D202" s="22">
        <v>244</v>
      </c>
      <c r="E202" s="24" t="s">
        <v>6</v>
      </c>
      <c r="F202" s="29">
        <v>16000</v>
      </c>
      <c r="G202" s="29">
        <v>16000</v>
      </c>
      <c r="H202" s="29">
        <v>16000</v>
      </c>
    </row>
    <row r="203" spans="1:8" ht="31.5" x14ac:dyDescent="0.25">
      <c r="A203" s="6">
        <v>705</v>
      </c>
      <c r="B203" s="6">
        <v>1100</v>
      </c>
      <c r="C203" s="6"/>
      <c r="D203" s="5"/>
      <c r="E203" s="7" t="s">
        <v>12</v>
      </c>
      <c r="F203" s="28">
        <f t="shared" ref="F203:H209" si="69">F204</f>
        <v>5000</v>
      </c>
      <c r="G203" s="28">
        <f t="shared" si="69"/>
        <v>5000</v>
      </c>
      <c r="H203" s="28">
        <f t="shared" si="69"/>
        <v>5000</v>
      </c>
    </row>
    <row r="204" spans="1:8" x14ac:dyDescent="0.25">
      <c r="A204" s="15">
        <v>705</v>
      </c>
      <c r="B204" s="21">
        <v>1101</v>
      </c>
      <c r="C204" s="21"/>
      <c r="D204" s="22"/>
      <c r="E204" s="24" t="s">
        <v>11</v>
      </c>
      <c r="F204" s="29">
        <f t="shared" si="69"/>
        <v>5000</v>
      </c>
      <c r="G204" s="29">
        <f t="shared" si="69"/>
        <v>5000</v>
      </c>
      <c r="H204" s="29">
        <f t="shared" si="69"/>
        <v>5000</v>
      </c>
    </row>
    <row r="205" spans="1:8" ht="135" x14ac:dyDescent="0.25">
      <c r="A205" s="15">
        <v>705</v>
      </c>
      <c r="B205" s="21">
        <v>1101</v>
      </c>
      <c r="C205" s="21" t="s">
        <v>106</v>
      </c>
      <c r="D205" s="22"/>
      <c r="E205" s="24" t="s">
        <v>107</v>
      </c>
      <c r="F205" s="29">
        <f t="shared" si="69"/>
        <v>5000</v>
      </c>
      <c r="G205" s="29">
        <f t="shared" si="69"/>
        <v>5000</v>
      </c>
      <c r="H205" s="29">
        <f t="shared" si="69"/>
        <v>5000</v>
      </c>
    </row>
    <row r="206" spans="1:8" ht="105" x14ac:dyDescent="0.25">
      <c r="A206" s="15">
        <v>705</v>
      </c>
      <c r="B206" s="21">
        <v>1101</v>
      </c>
      <c r="C206" s="21" t="s">
        <v>159</v>
      </c>
      <c r="D206" s="22"/>
      <c r="E206" s="24" t="s">
        <v>10</v>
      </c>
      <c r="F206" s="29">
        <f t="shared" si="69"/>
        <v>5000</v>
      </c>
      <c r="G206" s="29">
        <f t="shared" si="69"/>
        <v>5000</v>
      </c>
      <c r="H206" s="29">
        <f t="shared" si="69"/>
        <v>5000</v>
      </c>
    </row>
    <row r="207" spans="1:8" ht="60" x14ac:dyDescent="0.25">
      <c r="A207" s="15">
        <v>705</v>
      </c>
      <c r="B207" s="21">
        <v>1101</v>
      </c>
      <c r="C207" s="21" t="s">
        <v>160</v>
      </c>
      <c r="D207" s="22"/>
      <c r="E207" s="24" t="s">
        <v>9</v>
      </c>
      <c r="F207" s="29">
        <f t="shared" si="69"/>
        <v>5000</v>
      </c>
      <c r="G207" s="29">
        <f t="shared" si="69"/>
        <v>5000</v>
      </c>
      <c r="H207" s="29">
        <f t="shared" si="69"/>
        <v>5000</v>
      </c>
    </row>
    <row r="208" spans="1:8" ht="60" x14ac:dyDescent="0.25">
      <c r="A208" s="21">
        <v>705</v>
      </c>
      <c r="B208" s="21">
        <v>1101</v>
      </c>
      <c r="C208" s="21" t="s">
        <v>160</v>
      </c>
      <c r="D208" s="22">
        <v>200</v>
      </c>
      <c r="E208" s="24" t="s">
        <v>8</v>
      </c>
      <c r="F208" s="29">
        <f t="shared" si="69"/>
        <v>5000</v>
      </c>
      <c r="G208" s="29">
        <f t="shared" si="69"/>
        <v>5000</v>
      </c>
      <c r="H208" s="29">
        <f t="shared" si="69"/>
        <v>5000</v>
      </c>
    </row>
    <row r="209" spans="1:8" ht="75" x14ac:dyDescent="0.25">
      <c r="A209" s="15">
        <v>705</v>
      </c>
      <c r="B209" s="21">
        <v>1101</v>
      </c>
      <c r="C209" s="21" t="s">
        <v>160</v>
      </c>
      <c r="D209" s="22">
        <v>240</v>
      </c>
      <c r="E209" s="24" t="s">
        <v>7</v>
      </c>
      <c r="F209" s="29">
        <f t="shared" si="69"/>
        <v>5000</v>
      </c>
      <c r="G209" s="29">
        <f t="shared" si="69"/>
        <v>5000</v>
      </c>
      <c r="H209" s="29">
        <f t="shared" si="69"/>
        <v>5000</v>
      </c>
    </row>
    <row r="210" spans="1:8" ht="30" x14ac:dyDescent="0.25">
      <c r="A210" s="15">
        <v>705</v>
      </c>
      <c r="B210" s="21">
        <v>1101</v>
      </c>
      <c r="C210" s="21" t="s">
        <v>160</v>
      </c>
      <c r="D210" s="22">
        <v>244</v>
      </c>
      <c r="E210" s="24" t="s">
        <v>6</v>
      </c>
      <c r="F210" s="29">
        <v>5000</v>
      </c>
      <c r="G210" s="29">
        <v>5000</v>
      </c>
      <c r="H210" s="29">
        <v>5000</v>
      </c>
    </row>
    <row r="211" spans="1:8" ht="78.75" x14ac:dyDescent="0.25">
      <c r="A211" s="6">
        <v>705</v>
      </c>
      <c r="B211" s="6">
        <v>1400</v>
      </c>
      <c r="C211" s="21"/>
      <c r="D211" s="22"/>
      <c r="E211" s="7" t="s">
        <v>5</v>
      </c>
      <c r="F211" s="28">
        <f t="shared" ref="F211:H216" si="70">F212</f>
        <v>100000</v>
      </c>
      <c r="G211" s="28">
        <f t="shared" si="70"/>
        <v>0</v>
      </c>
      <c r="H211" s="28">
        <f t="shared" si="70"/>
        <v>0</v>
      </c>
    </row>
    <row r="212" spans="1:8" ht="45" x14ac:dyDescent="0.25">
      <c r="A212" s="15">
        <v>705</v>
      </c>
      <c r="B212" s="21">
        <v>1403</v>
      </c>
      <c r="C212" s="21"/>
      <c r="D212" s="22"/>
      <c r="E212" s="24" t="s">
        <v>4</v>
      </c>
      <c r="F212" s="29">
        <f t="shared" si="70"/>
        <v>100000</v>
      </c>
      <c r="G212" s="29">
        <f t="shared" si="70"/>
        <v>0</v>
      </c>
      <c r="H212" s="29">
        <f t="shared" si="70"/>
        <v>0</v>
      </c>
    </row>
    <row r="213" spans="1:8" ht="135" x14ac:dyDescent="0.25">
      <c r="A213" s="15">
        <v>705</v>
      </c>
      <c r="B213" s="21">
        <v>1403</v>
      </c>
      <c r="C213" s="21" t="s">
        <v>106</v>
      </c>
      <c r="D213" s="22"/>
      <c r="E213" s="24" t="s">
        <v>107</v>
      </c>
      <c r="F213" s="29">
        <f t="shared" si="70"/>
        <v>100000</v>
      </c>
      <c r="G213" s="29">
        <f t="shared" si="70"/>
        <v>0</v>
      </c>
      <c r="H213" s="29">
        <f t="shared" si="70"/>
        <v>0</v>
      </c>
    </row>
    <row r="214" spans="1:8" ht="30" x14ac:dyDescent="0.25">
      <c r="A214" s="15">
        <v>705</v>
      </c>
      <c r="B214" s="21">
        <v>1403</v>
      </c>
      <c r="C214" s="21" t="s">
        <v>108</v>
      </c>
      <c r="D214" s="22"/>
      <c r="E214" s="24" t="s">
        <v>3</v>
      </c>
      <c r="F214" s="29">
        <f t="shared" si="70"/>
        <v>100000</v>
      </c>
      <c r="G214" s="29">
        <f t="shared" si="70"/>
        <v>0</v>
      </c>
      <c r="H214" s="29">
        <f t="shared" si="70"/>
        <v>0</v>
      </c>
    </row>
    <row r="215" spans="1:8" ht="105" x14ac:dyDescent="0.25">
      <c r="A215" s="21">
        <v>705</v>
      </c>
      <c r="B215" s="21">
        <v>1403</v>
      </c>
      <c r="C215" s="21" t="s">
        <v>161</v>
      </c>
      <c r="D215" s="22"/>
      <c r="E215" s="24" t="s">
        <v>2</v>
      </c>
      <c r="F215" s="29">
        <f t="shared" si="70"/>
        <v>100000</v>
      </c>
      <c r="G215" s="29">
        <f t="shared" si="70"/>
        <v>0</v>
      </c>
      <c r="H215" s="29">
        <f t="shared" si="70"/>
        <v>0</v>
      </c>
    </row>
    <row r="216" spans="1:8" ht="30" x14ac:dyDescent="0.25">
      <c r="A216" s="21">
        <v>705</v>
      </c>
      <c r="B216" s="21">
        <v>1403</v>
      </c>
      <c r="C216" s="21" t="s">
        <v>161</v>
      </c>
      <c r="D216" s="22">
        <v>500</v>
      </c>
      <c r="E216" s="24" t="s">
        <v>1</v>
      </c>
      <c r="F216" s="29">
        <f t="shared" si="70"/>
        <v>100000</v>
      </c>
      <c r="G216" s="29">
        <f t="shared" si="70"/>
        <v>0</v>
      </c>
      <c r="H216" s="29">
        <f t="shared" si="70"/>
        <v>0</v>
      </c>
    </row>
    <row r="217" spans="1:8" ht="30" x14ac:dyDescent="0.25">
      <c r="A217" s="21">
        <v>705</v>
      </c>
      <c r="B217" s="21">
        <v>1403</v>
      </c>
      <c r="C217" s="21" t="s">
        <v>161</v>
      </c>
      <c r="D217" s="22">
        <v>540</v>
      </c>
      <c r="E217" s="24" t="s">
        <v>0</v>
      </c>
      <c r="F217" s="29">
        <v>100000</v>
      </c>
      <c r="G217" s="29">
        <v>0</v>
      </c>
      <c r="H217" s="29">
        <v>0</v>
      </c>
    </row>
  </sheetData>
  <mergeCells count="41">
    <mergeCell ref="A1:H1"/>
    <mergeCell ref="H128:H129"/>
    <mergeCell ref="F6:H7"/>
    <mergeCell ref="G128:G129"/>
    <mergeCell ref="A6:A7"/>
    <mergeCell ref="B6:B7"/>
    <mergeCell ref="C6:C7"/>
    <mergeCell ref="D6:D7"/>
    <mergeCell ref="E6:E7"/>
    <mergeCell ref="A2:H2"/>
    <mergeCell ref="G140:G141"/>
    <mergeCell ref="H140:H141"/>
    <mergeCell ref="A140:A141"/>
    <mergeCell ref="A4:H4"/>
    <mergeCell ref="E128:E129"/>
    <mergeCell ref="F128:F129"/>
    <mergeCell ref="A128:A129"/>
    <mergeCell ref="B128:B129"/>
    <mergeCell ref="C128:C129"/>
    <mergeCell ref="D128:D129"/>
    <mergeCell ref="B140:B141"/>
    <mergeCell ref="C140:C141"/>
    <mergeCell ref="D140:D141"/>
    <mergeCell ref="E140:E141"/>
    <mergeCell ref="F140:F141"/>
    <mergeCell ref="A142:A143"/>
    <mergeCell ref="A144:A145"/>
    <mergeCell ref="G142:G143"/>
    <mergeCell ref="H142:H143"/>
    <mergeCell ref="B144:B145"/>
    <mergeCell ref="C144:C145"/>
    <mergeCell ref="D144:D145"/>
    <mergeCell ref="E144:E145"/>
    <mergeCell ref="F144:F145"/>
    <mergeCell ref="G144:G145"/>
    <mergeCell ref="H144:H145"/>
    <mergeCell ref="B142:B143"/>
    <mergeCell ref="C142:C143"/>
    <mergeCell ref="D142:D143"/>
    <mergeCell ref="E142:E143"/>
    <mergeCell ref="F142:F143"/>
  </mergeCells>
  <pageMargins left="0.70866141732283472" right="0.70866141732283472" top="0.35433070866141736" bottom="0.35433070866141736" header="0.31496062992125984" footer="0.31496062992125984"/>
  <pageSetup paperSize="9" scale="70" fitToHeight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2022-03-30T11:24:40Z</dcterms:modified>
</cp:coreProperties>
</file>